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clm.es\MAMB\SC\DSOSTENIBLE\INFORMACIÓN_ AMBIENTAL\INFORMACIÓN AMBIENTAL\SOL_ INFO AMB\Solicitudes\2018\OBLIGACIONES MAPAMA\Pilas-baterías\"/>
    </mc:Choice>
  </mc:AlternateContent>
  <bookViews>
    <workbookView xWindow="0" yWindow="0" windowWidth="19200" windowHeight="11595"/>
  </bookViews>
  <sheets>
    <sheet name="RECOGIDA" sheetId="1" r:id="rId1"/>
    <sheet name="EFICIENCIA DE RECICLADO" sheetId="2" r:id="rId2"/>
    <sheet name="CONTENIDO EN Pb y Cd" sheetId="5" r:id="rId3"/>
    <sheet name="LISTADO DE PLANTAS" sheetId="4" r:id="rId4"/>
  </sheets>
  <calcPr calcId="152511"/>
</workbook>
</file>

<file path=xl/calcChain.xml><?xml version="1.0" encoding="utf-8"?>
<calcChain xmlns="http://schemas.openxmlformats.org/spreadsheetml/2006/main">
  <c r="C15" i="5" l="1"/>
  <c r="C10" i="5"/>
  <c r="C34" i="2"/>
  <c r="C35" i="2"/>
  <c r="C33" i="2"/>
  <c r="C23" i="1"/>
  <c r="C9" i="1"/>
</calcChain>
</file>

<file path=xl/sharedStrings.xml><?xml version="1.0" encoding="utf-8"?>
<sst xmlns="http://schemas.openxmlformats.org/spreadsheetml/2006/main" count="63" uniqueCount="48">
  <si>
    <t>RECOGIDA (TONELADAS)</t>
  </si>
  <si>
    <t>PLOMO ÁCIDO PORTÁTILES</t>
  </si>
  <si>
    <t>NÍQUEL- CADMIO PORTÁTILES</t>
  </si>
  <si>
    <t>OTRAS PORTÁTILES</t>
  </si>
  <si>
    <t>TOTAL PORTÁTILES</t>
  </si>
  <si>
    <t>PILAS, ACUMULADORES Y BATERÍAS DE AUTOMOCIÓN (PLOMO ÁCIDO)</t>
  </si>
  <si>
    <t>PILAS, ACUMULADORES Y BATERÍAS INDUSTRIALES CON CADMIO</t>
  </si>
  <si>
    <t>PILAS, ACUMULADORES Y BATERÍAS INDUSTRIALES CON PLOMO</t>
  </si>
  <si>
    <t>PILAS, ACUMULADORES Y BATERÍAS INDUSTRIALES SIN CADMIO Y SIN PLOMO</t>
  </si>
  <si>
    <t>OTRAS INDUSTRIALES</t>
  </si>
  <si>
    <t>TOTAL INDUSTRIALES</t>
  </si>
  <si>
    <t>COMUNIDAD AUTÓNOMA</t>
  </si>
  <si>
    <t>PORTÁTILES</t>
  </si>
  <si>
    <t>AUTOMOCIÓN</t>
  </si>
  <si>
    <t>INDUSTRIALES</t>
  </si>
  <si>
    <t>PROCESOS DE RECICLADO CALCULADOS DE CONFORMIDAD CON EL REGLAMENTO (UE) Nº 493/2012 DE LA COMISIÓN DE 11 DE JUNIO DE 2012 POR EL QUE SE ESTABLECEN, DE CONFORMIDAD CON LA DIRECTIVA 2006/66/CE DEL PARLAMENTO EUROPEO Y DEL CONSEJO,
 NORMAS DETALLADAS PARA EL CÁLCULO DE LOS NIVELES DE EFICIENCIA DE LOS PROCESOS DE RECICLADO DE LOS RESIDUOS DE PILAS Y ACUMULADORES</t>
  </si>
  <si>
    <t>PLOMO-ÁCIDO</t>
  </si>
  <si>
    <t>NÍQUEL-CADMIO</t>
  </si>
  <si>
    <t>% DEL CONTENIDO DE PLOMO RECICLADO</t>
  </si>
  <si>
    <t>% DEL CONTENIDO DE CADMIO RECICLADO</t>
  </si>
  <si>
    <t>CONTENIDO DE PLOMO RECICLADO</t>
  </si>
  <si>
    <t>CONTENIDO DE CADMIO RECICLADO</t>
  </si>
  <si>
    <t xml:space="preserve"> CANTIDADES DE ENTRADA DE RESIDUOS PLOMO (mPb input)</t>
  </si>
  <si>
    <t>CANTIDADES DE SALIDA DE PLOMO (mPb output)</t>
  </si>
  <si>
    <t xml:space="preserve"> CANTIDADES DE ENTRADA DE RESIDUOS CADMIO (mCd input)</t>
  </si>
  <si>
    <t>CANTIDADES DE SALIDA DE CADMIO (mCd output)</t>
  </si>
  <si>
    <t>RESIDUOS DE PILAS Y ACUMULADORES</t>
  </si>
  <si>
    <t>A RELLENAR SÓLO POR LAS COMUNIDADES AUTÓNOMAS QUE DISPONGAN DE PLANTAS DE TRATAMIENTO AUTORIZADAS DE PILAS Y ACUMULADORES EN SU TERRITORIO</t>
  </si>
  <si>
    <t>PROCESOS DE RECICLADO: CANTIDADES (TONELADAS) DE ENTRADA EN LAS PLANTAS (m INPUT)*</t>
  </si>
  <si>
    <t>OTRAS (RESTO)</t>
  </si>
  <si>
    <t xml:space="preserve">OTRAS ( RESTO) </t>
  </si>
  <si>
    <t>PROCESOS DE RECICLADO: CANTIDADES (TONELADAS) DE SALIDA DE MATERIALES EN LAS PLANTAS (m OUTPUT)**</t>
  </si>
  <si>
    <t>PROCESOS DE RECICLADO: EFICIENCIA DE RECICLADO (%)[1]</t>
  </si>
  <si>
    <r>
      <t xml:space="preserve">Método para el cálculo del porcentaje del contenido de plomo reciclado 
1. El porcentaje del contenido de plomo reciclado se calcula como sigue: 
</t>
    </r>
    <r>
      <rPr>
        <b/>
        <sz val="11"/>
        <color rgb="FFFF0000"/>
        <rFont val="Calibri"/>
        <family val="2"/>
        <scheme val="minor"/>
      </rPr>
      <t xml:space="preserve">RPb= </t>
    </r>
    <r>
      <rPr>
        <b/>
        <sz val="11"/>
        <color rgb="FFFF0000"/>
        <rFont val="Calibri"/>
        <family val="2"/>
      </rPr>
      <t xml:space="preserve">Σ </t>
    </r>
    <r>
      <rPr>
        <b/>
        <sz val="11"/>
        <color rgb="FFFF0000"/>
        <rFont val="Calibri"/>
        <family val="2"/>
        <scheme val="minor"/>
      </rPr>
      <t>Pb output/ mPb input x 100, [% masa]</t>
    </r>
    <r>
      <rPr>
        <b/>
        <sz val="11"/>
        <color theme="1"/>
        <rFont val="Calibri"/>
        <family val="2"/>
        <scheme val="minor"/>
      </rPr>
      <t xml:space="preserve"> donde:
</t>
    </r>
    <r>
      <rPr>
        <b/>
        <sz val="11"/>
        <color rgb="FFFF0000"/>
        <rFont val="Calibri"/>
        <family val="2"/>
        <scheme val="minor"/>
      </rPr>
      <t>RPb</t>
    </r>
    <r>
      <rPr>
        <b/>
        <sz val="11"/>
        <color theme="1"/>
        <rFont val="Calibri"/>
        <family val="2"/>
        <scheme val="minor"/>
      </rPr>
      <t xml:space="preserve"> = porcentaje calculado de plomo reciclado (Pb) procedente de un proceso de reciclado a efectos del artículo 12, apartado 4, de la Directiva 2006/66/CE (en porcentaje de masa); 
</t>
    </r>
    <r>
      <rPr>
        <b/>
        <sz val="11"/>
        <color rgb="FFFF0000"/>
        <rFont val="Calibri"/>
        <family val="2"/>
        <scheme val="minor"/>
      </rPr>
      <t>mPb input</t>
    </r>
    <r>
      <rPr>
        <b/>
        <sz val="11"/>
        <color theme="1"/>
        <rFont val="Calibri"/>
        <family val="2"/>
        <scheme val="minor"/>
      </rPr>
      <t xml:space="preserve"> = la masa de Pb en las fracciones de entrada que entran en el proceso de reciclado se define como el </t>
    </r>
    <r>
      <rPr>
        <b/>
        <u/>
        <sz val="11"/>
        <color theme="1"/>
        <rFont val="Calibri"/>
        <family val="2"/>
        <scheme val="minor"/>
      </rPr>
      <t xml:space="preserve">contenido medio anual de Pb </t>
    </r>
    <r>
      <rPr>
        <b/>
        <sz val="11"/>
        <color theme="1"/>
        <rFont val="Calibri"/>
        <family val="2"/>
        <scheme val="minor"/>
      </rPr>
      <t xml:space="preserve">de los residuos de pilas y acumuladores de plomo-ácido multiplicado por la masa de entrada de pilas y acumuladores de plomo-ácido por año natural (en toneladas). 
</t>
    </r>
    <r>
      <rPr>
        <b/>
        <sz val="11"/>
        <color rgb="FFFF0000"/>
        <rFont val="Calibri"/>
        <family val="2"/>
        <scheme val="minor"/>
      </rPr>
      <t>mPb output</t>
    </r>
    <r>
      <rPr>
        <b/>
        <sz val="11"/>
        <color theme="1"/>
        <rFont val="Calibri"/>
        <family val="2"/>
        <scheme val="minor"/>
      </rPr>
      <t xml:space="preserve"> = la masa de Pb en las fracciones de salida que se consideran a efectos de eficiencia de reciclado </t>
    </r>
    <r>
      <rPr>
        <b/>
        <u/>
        <sz val="11"/>
        <color theme="1"/>
        <rFont val="Calibri"/>
        <family val="2"/>
        <scheme val="minor"/>
      </rPr>
      <t>es la parte de Pb contenida en esas fracciones</t>
    </r>
    <r>
      <rPr>
        <b/>
        <sz val="11"/>
        <color theme="1"/>
        <rFont val="Calibri"/>
        <family val="2"/>
        <scheme val="minor"/>
      </rPr>
      <t xml:space="preserve"> que resulta del reciclado de pilas y acumuladores de plomo-ácido por año natural (en toneladas); 
2. En la fracción de salida, el plomo (Pb) contenido en escorias al final del proceso de reciclado </t>
    </r>
    <r>
      <rPr>
        <b/>
        <u/>
        <sz val="11"/>
        <color theme="1"/>
        <rFont val="Calibri"/>
        <family val="2"/>
        <scheme val="minor"/>
      </rPr>
      <t>no se tiene en cuenta para el cálculo del porcentaje del contenido de plomo reciclado.</t>
    </r>
  </si>
  <si>
    <t>NIMA</t>
  </si>
  <si>
    <t>CAPACIDAD DE TRATAMIENTO 
AUTORIZADA (TONELADAS)</t>
  </si>
  <si>
    <r>
      <t xml:space="preserve">Método para el cálculo del nivel de eficiencia de un proceso de reciclado de residuos de pilas y acumuladores:
[1]. El nivel de eficiencia energética de un proceso de reciclado se calcula como sigue: 
</t>
    </r>
    <r>
      <rPr>
        <b/>
        <sz val="11"/>
        <color rgb="FFFF0000"/>
        <rFont val="Calibri"/>
        <family val="2"/>
        <scheme val="minor"/>
      </rPr>
      <t xml:space="preserve">RE= </t>
    </r>
    <r>
      <rPr>
        <b/>
        <sz val="11"/>
        <color rgb="FFFF0000"/>
        <rFont val="Calibri"/>
        <family val="2"/>
      </rPr>
      <t>Σ</t>
    </r>
    <r>
      <rPr>
        <b/>
        <sz val="11"/>
        <color rgb="FFFF0000"/>
        <rFont val="Calibri"/>
        <family val="2"/>
        <scheme val="minor"/>
      </rPr>
      <t xml:space="preserve">moutput/minput x 100, [mass %] </t>
    </r>
    <r>
      <rPr>
        <b/>
        <sz val="11"/>
        <color theme="1"/>
        <rFont val="Calibri"/>
        <family val="2"/>
        <scheme val="minor"/>
      </rPr>
      <t xml:space="preserve">
donde: 
</t>
    </r>
    <r>
      <rPr>
        <b/>
        <sz val="11"/>
        <color rgb="FFFF0000"/>
        <rFont val="Calibri"/>
        <family val="2"/>
        <scheme val="minor"/>
      </rPr>
      <t>RE</t>
    </r>
    <r>
      <rPr>
        <b/>
        <sz val="11"/>
        <color theme="1"/>
        <rFont val="Calibri"/>
        <family val="2"/>
        <scheme val="minor"/>
      </rPr>
      <t xml:space="preserve"> = nivel de eficiencia calculado de un proceso de reciclado a efectos del artículo 12, apartado 4, de la Directiva 2006/66/CE [en porcentaje de masa]; 
*</t>
    </r>
    <r>
      <rPr>
        <b/>
        <sz val="11"/>
        <color rgb="FFFF0000"/>
        <rFont val="Calibri"/>
        <family val="2"/>
        <scheme val="minor"/>
      </rPr>
      <t>minput</t>
    </r>
    <r>
      <rPr>
        <b/>
        <sz val="11"/>
        <color theme="1"/>
        <rFont val="Calibri"/>
        <family val="2"/>
        <scheme val="minor"/>
      </rPr>
      <t xml:space="preserve"> = la masa de las fracciones de entrada que entran en el proceso de reciclado de pilas y acumuladores por año natural.
**</t>
    </r>
    <r>
      <rPr>
        <b/>
        <sz val="11"/>
        <color rgb="FFFF0000"/>
        <rFont val="Calibri"/>
        <family val="2"/>
        <scheme val="minor"/>
      </rPr>
      <t>moutput</t>
    </r>
    <r>
      <rPr>
        <b/>
        <sz val="11"/>
        <color theme="1"/>
        <rFont val="Calibri"/>
        <family val="2"/>
        <scheme val="minor"/>
      </rPr>
      <t xml:space="preserve"> = la masa de las fracciones de salida que se consideran a efectos de eficiencia de reciclado por año natural; 
</t>
    </r>
  </si>
  <si>
    <r>
      <t xml:space="preserve">Método para el cálculo del porcentaje del contenido de cadmio reciclado 
1. El porcentaje del contenido de plomo reciclado se calcula como sigue: 
</t>
    </r>
    <r>
      <rPr>
        <b/>
        <sz val="11"/>
        <color rgb="FFFF0000"/>
        <rFont val="Calibri"/>
        <family val="2"/>
        <scheme val="minor"/>
      </rPr>
      <t xml:space="preserve">RCd= </t>
    </r>
    <r>
      <rPr>
        <b/>
        <sz val="11"/>
        <color rgb="FFFF0000"/>
        <rFont val="Calibri"/>
        <family val="2"/>
      </rPr>
      <t>Σ Cd</t>
    </r>
    <r>
      <rPr>
        <b/>
        <sz val="11"/>
        <color rgb="FFFF0000"/>
        <rFont val="Calibri"/>
        <family val="2"/>
        <scheme val="minor"/>
      </rPr>
      <t xml:space="preserve"> output/ mCd input x 100, [% masa]</t>
    </r>
    <r>
      <rPr>
        <b/>
        <sz val="11"/>
        <color theme="1"/>
        <rFont val="Calibri"/>
        <family val="2"/>
        <scheme val="minor"/>
      </rPr>
      <t xml:space="preserve"> donde:
</t>
    </r>
    <r>
      <rPr>
        <b/>
        <sz val="11"/>
        <color rgb="FFFF0000"/>
        <rFont val="Calibri"/>
        <family val="2"/>
        <scheme val="minor"/>
      </rPr>
      <t>RCd</t>
    </r>
    <r>
      <rPr>
        <b/>
        <sz val="11"/>
        <color theme="1"/>
        <rFont val="Calibri"/>
        <family val="2"/>
        <scheme val="minor"/>
      </rPr>
      <t xml:space="preserve"> = porcentaje calculado de cadmio reciclado (Cd) procedente de un proceso de reciclado a efectos del artículo 12, apartado 4, de la Directiva 2006/66/CE (en porcentaje de masa); 
</t>
    </r>
    <r>
      <rPr>
        <b/>
        <sz val="11"/>
        <color rgb="FFFF0000"/>
        <rFont val="Calibri"/>
        <family val="2"/>
        <scheme val="minor"/>
      </rPr>
      <t>mCd input</t>
    </r>
    <r>
      <rPr>
        <b/>
        <sz val="11"/>
        <color theme="1"/>
        <rFont val="Calibri"/>
        <family val="2"/>
        <scheme val="minor"/>
      </rPr>
      <t xml:space="preserve"> = la masa de Cd en las fracciones de entrada que entran en el proceso de reciclado se define como el </t>
    </r>
    <r>
      <rPr>
        <b/>
        <u/>
        <sz val="11"/>
        <color theme="1"/>
        <rFont val="Calibri"/>
        <family val="2"/>
        <scheme val="minor"/>
      </rPr>
      <t xml:space="preserve">contenido medio anual de Cd </t>
    </r>
    <r>
      <rPr>
        <b/>
        <sz val="11"/>
        <color theme="1"/>
        <rFont val="Calibri"/>
        <family val="2"/>
        <scheme val="minor"/>
      </rPr>
      <t xml:space="preserve">de los residuos de pilas y acumuladores de níquel-cadmio multiplicado por la masa de entrada de pilas y acumuladores de níquel-cadmio por año natural (en toneladas). 
</t>
    </r>
    <r>
      <rPr>
        <b/>
        <sz val="11"/>
        <color rgb="FFFF0000"/>
        <rFont val="Calibri"/>
        <family val="2"/>
        <scheme val="minor"/>
      </rPr>
      <t>mCd output</t>
    </r>
    <r>
      <rPr>
        <b/>
        <sz val="11"/>
        <color theme="1"/>
        <rFont val="Calibri"/>
        <family val="2"/>
        <scheme val="minor"/>
      </rPr>
      <t xml:space="preserve"> = la masa de Cd en las fracciones de salida que se consideran a efectos de eficiencia de reciclado</t>
    </r>
    <r>
      <rPr>
        <b/>
        <u/>
        <sz val="11"/>
        <color theme="1"/>
        <rFont val="Calibri"/>
        <family val="2"/>
        <scheme val="minor"/>
      </rPr>
      <t xml:space="preserve"> es la parte de Cd contenida en esas fracciones </t>
    </r>
    <r>
      <rPr>
        <b/>
        <sz val="11"/>
        <color theme="1"/>
        <rFont val="Calibri"/>
        <family val="2"/>
        <scheme val="minor"/>
      </rPr>
      <t xml:space="preserve">que resulta del reciclado de pilas y acumuladores de níquel-cadmio por año natural (en toneladas); 
2. En la fracción de salida, el cadmio (Cd) contenido en escorias al final del proceso de reciclado </t>
    </r>
    <r>
      <rPr>
        <b/>
        <u/>
        <sz val="11"/>
        <color theme="1"/>
        <rFont val="Calibri"/>
        <family val="2"/>
        <scheme val="minor"/>
      </rPr>
      <t>no se tiene en cuenta para el cálculo del porcentaje del contenido de cadmio reciclado</t>
    </r>
    <r>
      <rPr>
        <b/>
        <sz val="11"/>
        <color theme="1"/>
        <rFont val="Calibri"/>
        <family val="2"/>
        <scheme val="minor"/>
      </rPr>
      <t>.</t>
    </r>
  </si>
  <si>
    <t>LOCALIZACIÓN</t>
  </si>
  <si>
    <t xml:space="preserve">COMUNIDAD 
AUTÓNOMA </t>
  </si>
  <si>
    <t>NOMBRE INSTALACIÓN</t>
  </si>
  <si>
    <t>OPERACIÓN TRATAMIENTO 
 AUTORIZACIÓN</t>
  </si>
  <si>
    <t>CÓDIGOS DE RESIDUOS
 AUTORIZACIÓN</t>
  </si>
  <si>
    <t>Castilla-La Manca</t>
  </si>
  <si>
    <t>Envirobat España</t>
  </si>
  <si>
    <t>Azuqueca de Henares (GU)</t>
  </si>
  <si>
    <t>R12/R13</t>
  </si>
  <si>
    <t>160601*/160602*/160603*/160604/160605/200133*
/200134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</si>
</sst>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u/>
      <sz val="11"/>
      <color theme="1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/>
    <xf numFmtId="0" fontId="20" fillId="0" borderId="0"/>
    <xf numFmtId="0" fontId="2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3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3" fillId="40" borderId="0" applyNumberFormat="0" applyBorder="0" applyAlignment="0" applyProtection="0"/>
    <xf numFmtId="0" fontId="22" fillId="38" borderId="0" applyNumberFormat="0" applyBorder="0" applyAlignment="0" applyProtection="0"/>
    <xf numFmtId="0" fontId="22" fillId="41" borderId="0" applyNumberFormat="0" applyBorder="0" applyAlignment="0" applyProtection="0"/>
    <xf numFmtId="0" fontId="23" fillId="39" borderId="0" applyNumberFormat="0" applyBorder="0" applyAlignment="0" applyProtection="0"/>
    <xf numFmtId="0" fontId="22" fillId="36" borderId="0" applyNumberFormat="0" applyBorder="0" applyAlignment="0" applyProtection="0"/>
    <xf numFmtId="0" fontId="22" fillId="39" borderId="0" applyNumberFormat="0" applyBorder="0" applyAlignment="0" applyProtection="0"/>
    <xf numFmtId="0" fontId="23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36" borderId="0" applyNumberFormat="0" applyBorder="0" applyAlignment="0" applyProtection="0"/>
    <xf numFmtId="0" fontId="23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43" borderId="0" applyNumberFormat="0" applyBorder="0" applyAlignment="0" applyProtection="0"/>
    <xf numFmtId="0" fontId="23" fillId="43" borderId="0" applyNumberFormat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8" fillId="0" borderId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25" fillId="0" borderId="0" applyNumberFormat="0" applyFill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</cellStyleXfs>
  <cellXfs count="26">
    <xf numFmtId="0" fontId="0" fillId="0" borderId="0" xfId="0"/>
    <xf numFmtId="4" fontId="26" fillId="47" borderId="10" xfId="0" applyNumberFormat="1" applyFont="1" applyFill="1" applyBorder="1" applyAlignment="1">
      <alignment horizontal="center" vertical="center"/>
    </xf>
    <xf numFmtId="0" fontId="0" fillId="0" borderId="0" xfId="0"/>
    <xf numFmtId="4" fontId="26" fillId="44" borderId="11" xfId="0" applyNumberFormat="1" applyFont="1" applyFill="1" applyBorder="1" applyAlignment="1">
      <alignment horizontal="center" vertical="center"/>
    </xf>
    <xf numFmtId="0" fontId="0" fillId="0" borderId="12" xfId="0" applyBorder="1"/>
    <xf numFmtId="0" fontId="26" fillId="45" borderId="14" xfId="0" applyFont="1" applyFill="1" applyBorder="1"/>
    <xf numFmtId="4" fontId="26" fillId="45" borderId="10" xfId="0" applyNumberFormat="1" applyFont="1" applyFill="1" applyBorder="1" applyAlignment="1">
      <alignment horizontal="center" vertical="center"/>
    </xf>
    <xf numFmtId="4" fontId="26" fillId="46" borderId="10" xfId="0" applyNumberFormat="1" applyFont="1" applyFill="1" applyBorder="1" applyAlignment="1">
      <alignment horizontal="center" vertical="center"/>
    </xf>
    <xf numFmtId="0" fontId="26" fillId="45" borderId="10" xfId="0" applyFont="1" applyFill="1" applyBorder="1"/>
    <xf numFmtId="0" fontId="0" fillId="0" borderId="0" xfId="0"/>
    <xf numFmtId="4" fontId="26" fillId="44" borderId="11" xfId="0" applyNumberFormat="1" applyFont="1" applyFill="1" applyBorder="1" applyAlignment="1">
      <alignment horizontal="center" vertical="center"/>
    </xf>
    <xf numFmtId="4" fontId="26" fillId="44" borderId="13" xfId="0" applyNumberFormat="1" applyFont="1" applyFill="1" applyBorder="1" applyAlignment="1">
      <alignment horizontal="center" vertical="center"/>
    </xf>
    <xf numFmtId="0" fontId="0" fillId="0" borderId="12" xfId="0" applyBorder="1"/>
    <xf numFmtId="10" fontId="0" fillId="0" borderId="12" xfId="0" applyNumberFormat="1" applyBorder="1"/>
    <xf numFmtId="4" fontId="26" fillId="45" borderId="10" xfId="0" applyNumberFormat="1" applyFont="1" applyFill="1" applyBorder="1" applyAlignment="1">
      <alignment horizontal="center" vertical="center"/>
    </xf>
    <xf numFmtId="4" fontId="26" fillId="45" borderId="12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" fontId="26" fillId="48" borderId="13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27" fillId="45" borderId="12" xfId="0" applyNumberFormat="1" applyFont="1" applyFill="1" applyBorder="1" applyAlignment="1">
      <alignment horizontal="center" vertical="center" wrapText="1"/>
    </xf>
    <xf numFmtId="4" fontId="27" fillId="45" borderId="10" xfId="0" applyNumberFormat="1" applyFont="1" applyFill="1" applyBorder="1" applyAlignment="1">
      <alignment horizontal="center" vertical="center" wrapText="1"/>
    </xf>
    <xf numFmtId="4" fontId="27" fillId="45" borderId="15" xfId="0" applyNumberFormat="1" applyFont="1" applyFill="1" applyBorder="1" applyAlignment="1">
      <alignment horizontal="center" vertical="center" wrapText="1"/>
    </xf>
    <xf numFmtId="4" fontId="27" fillId="45" borderId="16" xfId="0" applyNumberFormat="1" applyFont="1" applyFill="1" applyBorder="1" applyAlignment="1">
      <alignment horizontal="center" vertical="center" wrapText="1"/>
    </xf>
  </cellXfs>
  <cellStyles count="9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/>
    <cellStyle name="Comma 2 2" xfId="50"/>
    <cellStyle name="Currency 2" xfId="51"/>
    <cellStyle name="Encabezado 1" xfId="2" builtinId="16" customBuiltin="1"/>
    <cellStyle name="Encabezado 4" xfId="5" builtinId="19" customBuiltin="1"/>
    <cellStyle name="Énfasis 1" xfId="52"/>
    <cellStyle name="Énfasis 2" xfId="53"/>
    <cellStyle name="Énfasis 3" xfId="54"/>
    <cellStyle name="Énfasis1" xfId="18" builtinId="29" customBuiltin="1"/>
    <cellStyle name="Énfasis1 - 20%" xfId="55"/>
    <cellStyle name="Énfasis1 - 40%" xfId="56"/>
    <cellStyle name="Énfasis1 - 60%" xfId="57"/>
    <cellStyle name="Énfasis2" xfId="22" builtinId="33" customBuiltin="1"/>
    <cellStyle name="Énfasis2 - 20%" xfId="58"/>
    <cellStyle name="Énfasis2 - 40%" xfId="59"/>
    <cellStyle name="Énfasis2 - 60%" xfId="60"/>
    <cellStyle name="Énfasis3" xfId="26" builtinId="37" customBuiltin="1"/>
    <cellStyle name="Énfasis3 - 20%" xfId="61"/>
    <cellStyle name="Énfasis3 - 40%" xfId="62"/>
    <cellStyle name="Énfasis3 - 60%" xfId="63"/>
    <cellStyle name="Énfasis4" xfId="30" builtinId="41" customBuiltin="1"/>
    <cellStyle name="Énfasis4 - 20%" xfId="64"/>
    <cellStyle name="Énfasis4 - 40%" xfId="65"/>
    <cellStyle name="Énfasis4 - 60%" xfId="66"/>
    <cellStyle name="Énfasis5" xfId="34" builtinId="45" customBuiltin="1"/>
    <cellStyle name="Énfasis5 - 20%" xfId="67"/>
    <cellStyle name="Énfasis5 - 40%" xfId="68"/>
    <cellStyle name="Énfasis5 - 60%" xfId="69"/>
    <cellStyle name="Énfasis6" xfId="38" builtinId="49" customBuiltin="1"/>
    <cellStyle name="Énfasis6 - 20%" xfId="70"/>
    <cellStyle name="Énfasis6 - 40%" xfId="71"/>
    <cellStyle name="Énfasis6 - 60%" xfId="72"/>
    <cellStyle name="Entrada" xfId="9" builtinId="20" customBuiltin="1"/>
    <cellStyle name="Euro" xfId="73"/>
    <cellStyle name="Incorrecto" xfId="7" builtinId="27" customBuiltin="1"/>
    <cellStyle name="Millares 2" xfId="45"/>
    <cellStyle name="Millares 2 2" xfId="74"/>
    <cellStyle name="Millares 3" xfId="75"/>
    <cellStyle name="Millares 4" xfId="90"/>
    <cellStyle name="Millares 4 4" xfId="93"/>
    <cellStyle name="Millares 5" xfId="49"/>
    <cellStyle name="Neutral" xfId="8" builtinId="28" customBuiltin="1"/>
    <cellStyle name="Normal" xfId="0" builtinId="0"/>
    <cellStyle name="Normal 2" xfId="46"/>
    <cellStyle name="Normal 2 2" xfId="76"/>
    <cellStyle name="Normal 2 2 2" xfId="86"/>
    <cellStyle name="Normal 2 3" xfId="77"/>
    <cellStyle name="Normal 2 4" xfId="85"/>
    <cellStyle name="Normal 3" xfId="47"/>
    <cellStyle name="Normal 3 2" xfId="78"/>
    <cellStyle name="Normal 4" xfId="79"/>
    <cellStyle name="Normal 5" xfId="87"/>
    <cellStyle name="Normal 5 2 2" xfId="88"/>
    <cellStyle name="Normal 5 2 2 2" xfId="91"/>
    <cellStyle name="Normal 5 2 2 2 2" xfId="92"/>
    <cellStyle name="Normal 6" xfId="89"/>
    <cellStyle name="Normal 7" xfId="48"/>
    <cellStyle name="Notas" xfId="15" builtinId="10" customBuiltin="1"/>
    <cellStyle name="Percent 2" xfId="43"/>
    <cellStyle name="Percent 3" xfId="44"/>
    <cellStyle name="Porcentaje 2" xfId="81"/>
    <cellStyle name="Porcentual 2" xfId="82"/>
    <cellStyle name="Porcentual 3" xfId="80"/>
    <cellStyle name="Pourcentage_liste point de collecte" xfId="83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de hoja" xfId="84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3"/>
  <sheetViews>
    <sheetView tabSelected="1" workbookViewId="0">
      <selection activeCell="C8" sqref="C8"/>
    </sheetView>
  </sheetViews>
  <sheetFormatPr baseColWidth="10" defaultRowHeight="15" x14ac:dyDescent="0.25"/>
  <cols>
    <col min="2" max="2" width="70.5703125" bestFit="1" customWidth="1"/>
    <col min="3" max="3" width="24.5703125" bestFit="1" customWidth="1"/>
  </cols>
  <sheetData>
    <row r="2" spans="2:22" x14ac:dyDescent="0.25">
      <c r="C2" s="15" t="s">
        <v>0</v>
      </c>
    </row>
    <row r="3" spans="2:22" ht="15.75" thickBot="1" x14ac:dyDescent="0.3">
      <c r="B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2:22" ht="15.75" thickBot="1" x14ac:dyDescent="0.3">
      <c r="B4" s="19" t="s">
        <v>26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2:22" ht="15.75" thickBot="1" x14ac:dyDescent="0.3">
      <c r="B5" s="1" t="s">
        <v>12</v>
      </c>
      <c r="C5" s="3" t="s">
        <v>11</v>
      </c>
    </row>
    <row r="6" spans="2:22" ht="15.75" thickBot="1" x14ac:dyDescent="0.3">
      <c r="B6" s="6" t="s">
        <v>1</v>
      </c>
      <c r="C6" s="4"/>
    </row>
    <row r="7" spans="2:22" ht="15.75" thickBot="1" x14ac:dyDescent="0.3">
      <c r="B7" s="6" t="s">
        <v>2</v>
      </c>
      <c r="C7" s="4">
        <v>1.7</v>
      </c>
    </row>
    <row r="8" spans="2:22" ht="15.75" thickBot="1" x14ac:dyDescent="0.3">
      <c r="B8" s="6" t="s">
        <v>3</v>
      </c>
      <c r="C8" s="4">
        <v>1650.11</v>
      </c>
    </row>
    <row r="9" spans="2:22" ht="15.75" thickBot="1" x14ac:dyDescent="0.3">
      <c r="B9" s="7" t="s">
        <v>4</v>
      </c>
      <c r="C9" s="4">
        <f>C6+C7+C8</f>
        <v>1651.81</v>
      </c>
    </row>
    <row r="11" spans="2:22" ht="15.75" thickBot="1" x14ac:dyDescent="0.3"/>
    <row r="12" spans="2:22" ht="15.75" thickBot="1" x14ac:dyDescent="0.3">
      <c r="B12" s="19" t="s">
        <v>26</v>
      </c>
      <c r="C12" s="2"/>
    </row>
    <row r="13" spans="2:22" ht="15.75" thickBot="1" x14ac:dyDescent="0.3">
      <c r="B13" s="1" t="s">
        <v>13</v>
      </c>
      <c r="C13" s="3" t="s">
        <v>11</v>
      </c>
    </row>
    <row r="14" spans="2:22" ht="15.75" thickBot="1" x14ac:dyDescent="0.3">
      <c r="B14" s="5" t="s">
        <v>5</v>
      </c>
      <c r="C14" s="4">
        <v>412.94</v>
      </c>
    </row>
    <row r="16" spans="2:22" ht="15.75" thickBot="1" x14ac:dyDescent="0.3"/>
    <row r="17" spans="2:3" ht="15.75" thickBot="1" x14ac:dyDescent="0.3">
      <c r="B17" s="19" t="s">
        <v>26</v>
      </c>
      <c r="C17" s="2"/>
    </row>
    <row r="18" spans="2:3" ht="15.75" thickBot="1" x14ac:dyDescent="0.3">
      <c r="B18" s="1" t="s">
        <v>14</v>
      </c>
      <c r="C18" s="3" t="s">
        <v>11</v>
      </c>
    </row>
    <row r="19" spans="2:3" ht="15.75" thickBot="1" x14ac:dyDescent="0.3">
      <c r="B19" s="5" t="s">
        <v>6</v>
      </c>
      <c r="C19" s="4">
        <v>195.08099999999999</v>
      </c>
    </row>
    <row r="20" spans="2:3" ht="15.75" thickBot="1" x14ac:dyDescent="0.3">
      <c r="B20" s="8" t="s">
        <v>7</v>
      </c>
      <c r="C20" s="4"/>
    </row>
    <row r="21" spans="2:3" ht="15.75" thickBot="1" x14ac:dyDescent="0.3">
      <c r="B21" s="8" t="s">
        <v>8</v>
      </c>
      <c r="C21" s="4"/>
    </row>
    <row r="22" spans="2:3" ht="15.75" thickBot="1" x14ac:dyDescent="0.3">
      <c r="B22" s="8" t="s">
        <v>9</v>
      </c>
      <c r="C22" s="4"/>
    </row>
    <row r="23" spans="2:3" ht="15.75" thickBot="1" x14ac:dyDescent="0.3">
      <c r="B23" s="7" t="s">
        <v>10</v>
      </c>
      <c r="C23" s="4">
        <f>C19+C20+C21+C22</f>
        <v>195.08099999999999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4" workbookViewId="0">
      <selection activeCell="C26" sqref="C26"/>
    </sheetView>
  </sheetViews>
  <sheetFormatPr baseColWidth="10" defaultRowHeight="15" x14ac:dyDescent="0.25"/>
  <cols>
    <col min="1" max="1" width="11.42578125" style="9"/>
    <col min="2" max="2" width="50.85546875" customWidth="1"/>
    <col min="3" max="3" width="99" customWidth="1"/>
  </cols>
  <sheetData>
    <row r="1" spans="2:3" x14ac:dyDescent="0.25">
      <c r="B1" s="9"/>
    </row>
    <row r="3" spans="2:3" ht="44.25" customHeight="1" x14ac:dyDescent="0.25">
      <c r="B3" s="22" t="s">
        <v>27</v>
      </c>
      <c r="C3" s="22"/>
    </row>
    <row r="6" spans="2:3" ht="62.25" customHeight="1" x14ac:dyDescent="0.25">
      <c r="B6" s="22" t="s">
        <v>15</v>
      </c>
      <c r="C6" s="22"/>
    </row>
    <row r="7" spans="2:3" x14ac:dyDescent="0.25">
      <c r="B7" s="9"/>
      <c r="C7" s="9"/>
    </row>
    <row r="10" spans="2:3" x14ac:dyDescent="0.25">
      <c r="B10" s="9"/>
      <c r="C10" s="15" t="s">
        <v>28</v>
      </c>
    </row>
    <row r="11" spans="2:3" ht="15.75" thickBot="1" x14ac:dyDescent="0.3">
      <c r="B11" s="9"/>
      <c r="C11" s="9"/>
    </row>
    <row r="12" spans="2:3" ht="15.75" thickBot="1" x14ac:dyDescent="0.3">
      <c r="B12" s="11"/>
      <c r="C12" s="10" t="s">
        <v>11</v>
      </c>
    </row>
    <row r="13" spans="2:3" ht="15.75" thickBot="1" x14ac:dyDescent="0.3">
      <c r="B13" s="14" t="s">
        <v>16</v>
      </c>
      <c r="C13" s="12"/>
    </row>
    <row r="14" spans="2:3" ht="15.75" thickBot="1" x14ac:dyDescent="0.3">
      <c r="B14" s="14" t="s">
        <v>17</v>
      </c>
      <c r="C14" s="12"/>
    </row>
    <row r="15" spans="2:3" ht="15.75" thickBot="1" x14ac:dyDescent="0.3">
      <c r="B15" s="14" t="s">
        <v>29</v>
      </c>
      <c r="C15" s="12">
        <v>691.8</v>
      </c>
    </row>
    <row r="20" spans="2:3" x14ac:dyDescent="0.25">
      <c r="B20" s="9"/>
      <c r="C20" s="15" t="s">
        <v>31</v>
      </c>
    </row>
    <row r="21" spans="2:3" ht="15.75" thickBot="1" x14ac:dyDescent="0.3">
      <c r="B21" s="9"/>
      <c r="C21" s="9"/>
    </row>
    <row r="22" spans="2:3" ht="15.75" thickBot="1" x14ac:dyDescent="0.3">
      <c r="B22" s="11"/>
      <c r="C22" s="10" t="s">
        <v>11</v>
      </c>
    </row>
    <row r="23" spans="2:3" ht="15.75" thickBot="1" x14ac:dyDescent="0.3">
      <c r="B23" s="14" t="s">
        <v>16</v>
      </c>
      <c r="C23" s="12"/>
    </row>
    <row r="24" spans="2:3" ht="15.75" thickBot="1" x14ac:dyDescent="0.3">
      <c r="B24" s="14" t="s">
        <v>17</v>
      </c>
      <c r="C24" s="12"/>
    </row>
    <row r="25" spans="2:3" ht="15.75" thickBot="1" x14ac:dyDescent="0.3">
      <c r="B25" s="14" t="s">
        <v>30</v>
      </c>
      <c r="C25" s="12">
        <v>389.5</v>
      </c>
    </row>
    <row r="30" spans="2:3" x14ac:dyDescent="0.25">
      <c r="B30" s="9"/>
      <c r="C30" s="15" t="s">
        <v>32</v>
      </c>
    </row>
    <row r="31" spans="2:3" ht="15.75" thickBot="1" x14ac:dyDescent="0.3">
      <c r="B31" s="9"/>
      <c r="C31" s="9"/>
    </row>
    <row r="32" spans="2:3" ht="15.75" thickBot="1" x14ac:dyDescent="0.3">
      <c r="B32" s="11"/>
      <c r="C32" s="10" t="s">
        <v>11</v>
      </c>
    </row>
    <row r="33" spans="2:3" ht="15.75" thickBot="1" x14ac:dyDescent="0.3">
      <c r="B33" s="14" t="s">
        <v>16</v>
      </c>
      <c r="C33" s="13" t="e">
        <f>C23/C13</f>
        <v>#DIV/0!</v>
      </c>
    </row>
    <row r="34" spans="2:3" ht="15.75" thickBot="1" x14ac:dyDescent="0.3">
      <c r="B34" s="14" t="s">
        <v>17</v>
      </c>
      <c r="C34" s="13" t="e">
        <f t="shared" ref="C34:C35" si="0">C24/C14</f>
        <v>#DIV/0!</v>
      </c>
    </row>
    <row r="35" spans="2:3" ht="15.75" thickBot="1" x14ac:dyDescent="0.3">
      <c r="B35" s="14" t="s">
        <v>29</v>
      </c>
      <c r="C35" s="13">
        <f t="shared" si="0"/>
        <v>0.56302399537438574</v>
      </c>
    </row>
    <row r="41" spans="2:3" ht="195" x14ac:dyDescent="0.25">
      <c r="C41" s="16" t="s">
        <v>36</v>
      </c>
    </row>
  </sheetData>
  <mergeCells count="2">
    <mergeCell ref="B6:C6"/>
    <mergeCell ref="B3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"/>
  <sheetViews>
    <sheetView workbookViewId="0">
      <selection activeCell="C13" sqref="C13:C14"/>
    </sheetView>
  </sheetViews>
  <sheetFormatPr baseColWidth="10" defaultRowHeight="15" x14ac:dyDescent="0.25"/>
  <cols>
    <col min="2" max="2" width="64.5703125" customWidth="1"/>
    <col min="3" max="3" width="70" customWidth="1"/>
    <col min="5" max="5" width="16.140625" bestFit="1" customWidth="1"/>
    <col min="6" max="6" width="70.7109375" customWidth="1"/>
    <col min="8" max="8" width="16.140625" bestFit="1" customWidth="1"/>
    <col min="9" max="9" width="53.28515625" bestFit="1" customWidth="1"/>
  </cols>
  <sheetData>
    <row r="1" spans="2:9" ht="15.75" thickBot="1" x14ac:dyDescent="0.3"/>
    <row r="2" spans="2:9" ht="54" customHeight="1" thickBot="1" x14ac:dyDescent="0.3">
      <c r="B2" s="23" t="s">
        <v>27</v>
      </c>
      <c r="C2" s="24"/>
      <c r="D2" s="24"/>
      <c r="E2" s="24"/>
      <c r="F2" s="24"/>
      <c r="G2" s="24"/>
      <c r="H2" s="24"/>
      <c r="I2" s="25"/>
    </row>
    <row r="3" spans="2:9" s="9" customFormat="1" x14ac:dyDescent="0.25"/>
    <row r="5" spans="2:9" x14ac:dyDescent="0.25">
      <c r="B5" s="9"/>
      <c r="E5" s="9"/>
      <c r="H5" s="9"/>
    </row>
    <row r="6" spans="2:9" ht="15.75" thickBot="1" x14ac:dyDescent="0.3">
      <c r="B6" s="9"/>
      <c r="C6" s="9"/>
    </row>
    <row r="7" spans="2:9" ht="15.75" thickBot="1" x14ac:dyDescent="0.3">
      <c r="B7" s="11" t="s">
        <v>20</v>
      </c>
      <c r="C7" s="10" t="s">
        <v>11</v>
      </c>
    </row>
    <row r="8" spans="2:9" x14ac:dyDescent="0.25">
      <c r="B8" s="15" t="s">
        <v>22</v>
      </c>
      <c r="C8" s="12"/>
    </row>
    <row r="9" spans="2:9" x14ac:dyDescent="0.25">
      <c r="B9" s="15" t="s">
        <v>23</v>
      </c>
      <c r="C9" s="12"/>
    </row>
    <row r="10" spans="2:9" x14ac:dyDescent="0.25">
      <c r="B10" s="15" t="s">
        <v>18</v>
      </c>
      <c r="C10" s="13" t="e">
        <f>C9/C8</f>
        <v>#DIV/0!</v>
      </c>
    </row>
    <row r="11" spans="2:9" ht="15.75" thickBot="1" x14ac:dyDescent="0.3">
      <c r="B11" s="9"/>
      <c r="C11" s="9"/>
    </row>
    <row r="12" spans="2:9" ht="15.75" thickBot="1" x14ac:dyDescent="0.3">
      <c r="B12" s="11" t="s">
        <v>21</v>
      </c>
      <c r="C12" s="10" t="s">
        <v>11</v>
      </c>
    </row>
    <row r="13" spans="2:9" x14ac:dyDescent="0.25">
      <c r="B13" s="15" t="s">
        <v>24</v>
      </c>
      <c r="C13" s="12"/>
    </row>
    <row r="14" spans="2:9" x14ac:dyDescent="0.25">
      <c r="B14" s="15" t="s">
        <v>25</v>
      </c>
      <c r="C14" s="12"/>
    </row>
    <row r="15" spans="2:9" x14ac:dyDescent="0.25">
      <c r="B15" s="15" t="s">
        <v>19</v>
      </c>
      <c r="C15" s="13" t="e">
        <f>C14/C13</f>
        <v>#DIV/0!</v>
      </c>
    </row>
    <row r="22" spans="2:3" ht="287.25" customHeight="1" x14ac:dyDescent="0.25">
      <c r="B22" s="16" t="s">
        <v>33</v>
      </c>
      <c r="C22" s="16" t="s">
        <v>37</v>
      </c>
    </row>
    <row r="23" spans="2:3" x14ac:dyDescent="0.25">
      <c r="C23" s="9"/>
    </row>
  </sheetData>
  <mergeCells count="1">
    <mergeCell ref="B2:I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3"/>
  <sheetViews>
    <sheetView workbookViewId="0">
      <selection activeCell="H4" sqref="H4"/>
    </sheetView>
  </sheetViews>
  <sheetFormatPr baseColWidth="10" defaultRowHeight="15" x14ac:dyDescent="0.25"/>
  <cols>
    <col min="2" max="2" width="1.28515625" customWidth="1"/>
    <col min="3" max="3" width="16" customWidth="1"/>
    <col min="4" max="4" width="21.28515625" customWidth="1"/>
    <col min="5" max="5" width="24.7109375" bestFit="1" customWidth="1"/>
    <col min="6" max="6" width="11" style="9" bestFit="1" customWidth="1"/>
    <col min="7" max="7" width="27.7109375" customWidth="1"/>
    <col min="8" max="8" width="25.42578125" customWidth="1"/>
    <col min="9" max="9" width="20.7109375" customWidth="1"/>
  </cols>
  <sheetData>
    <row r="2" spans="3:9" ht="73.5" customHeight="1" x14ac:dyDescent="0.25">
      <c r="C2" s="17" t="s">
        <v>39</v>
      </c>
      <c r="D2" s="18" t="s">
        <v>40</v>
      </c>
      <c r="E2" s="18" t="s">
        <v>38</v>
      </c>
      <c r="F2" s="18" t="s">
        <v>34</v>
      </c>
      <c r="G2" s="17" t="s">
        <v>41</v>
      </c>
      <c r="H2" s="17" t="s">
        <v>42</v>
      </c>
      <c r="I2" s="17" t="s">
        <v>35</v>
      </c>
    </row>
    <row r="3" spans="3:9" s="20" customFormat="1" ht="45" x14ac:dyDescent="0.25">
      <c r="C3" s="20" t="s">
        <v>43</v>
      </c>
      <c r="D3" s="20" t="s">
        <v>44</v>
      </c>
      <c r="E3" s="20" t="s">
        <v>45</v>
      </c>
      <c r="F3" s="20">
        <v>1930000610</v>
      </c>
      <c r="G3" s="20" t="s">
        <v>46</v>
      </c>
      <c r="H3" s="21" t="s">
        <v>47</v>
      </c>
      <c r="I3" s="20">
        <v>13832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RECOGIDA</vt:lpstr>
      <vt:lpstr>EFICIENCIA DE RECICLADO</vt:lpstr>
      <vt:lpstr>CONTENIDO EN Pb y Cd</vt:lpstr>
      <vt:lpstr>LISTADO DE PLANTAS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gsantervas</dc:creator>
  <cp:lastModifiedBy>msrd01 MARIA SAGRARIO RUIZ DIAZ tfno: 89195</cp:lastModifiedBy>
  <dcterms:created xsi:type="dcterms:W3CDTF">2017-05-29T15:52:09Z</dcterms:created>
  <dcterms:modified xsi:type="dcterms:W3CDTF">2018-05-25T06:31:29Z</dcterms:modified>
</cp:coreProperties>
</file>