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rd01\AppData\Local\Microsoft\Windows\Temporary Internet Files\Content.Outlook\DB63KBHS\"/>
    </mc:Choice>
  </mc:AlternateContent>
  <bookViews>
    <workbookView xWindow="0" yWindow="0" windowWidth="19200" windowHeight="11595" tabRatio="628"/>
  </bookViews>
  <sheets>
    <sheet name="Clasificación" sheetId="1" r:id="rId1"/>
    <sheet name="Triaje" sheetId="2" r:id="rId2"/>
    <sheet name="Compostaje" sheetId="3" r:id="rId3"/>
    <sheet name="Vertederos" sheetId="5" r:id="rId4"/>
    <sheet name="Composición molar Biogás " sheetId="14" r:id="rId5"/>
  </sheets>
  <calcPr calcId="152511"/>
</workbook>
</file>

<file path=xl/calcChain.xml><?xml version="1.0" encoding="utf-8"?>
<calcChain xmlns="http://schemas.openxmlformats.org/spreadsheetml/2006/main">
  <c r="J5" i="14" l="1"/>
  <c r="J7" i="14"/>
  <c r="J8" i="14"/>
  <c r="J9" i="14"/>
  <c r="J10" i="14"/>
  <c r="J3" i="14"/>
  <c r="V14" i="5" l="1"/>
</calcChain>
</file>

<file path=xl/sharedStrings.xml><?xml version="1.0" encoding="utf-8"?>
<sst xmlns="http://schemas.openxmlformats.org/spreadsheetml/2006/main" count="199" uniqueCount="113">
  <si>
    <t>ID_Instalacion</t>
  </si>
  <si>
    <t>SALIDA Rechazo
Vertedero Destino</t>
  </si>
  <si>
    <t>SALIDA Rechazo
Incineradora Destino</t>
  </si>
  <si>
    <t xml:space="preserve">SALIDA Rechazos Vertedero destino </t>
  </si>
  <si>
    <t xml:space="preserve">ENTRADA Residuos voluminosos 20.03.07               </t>
  </si>
  <si>
    <t>ENTRADA Residuos biodegradables de parques y jardines 20.02.01</t>
  </si>
  <si>
    <t>ENTRADA (t)
Envases mezclados
15.01.06</t>
  </si>
  <si>
    <t>SALIDA (t)
Metales
15.01.04</t>
  </si>
  <si>
    <t>SALIDA (t)
Plástico
15.01.02</t>
  </si>
  <si>
    <t>SALIDA (t)
Vidrio
15.01.07</t>
  </si>
  <si>
    <t>SALIDA (t)
Papel/Cartón
15.01.01</t>
  </si>
  <si>
    <t xml:space="preserve">SALIDA (t)
Compuestos
15.01.05 </t>
  </si>
  <si>
    <t>SALIDA (t)
Otros materiales</t>
  </si>
  <si>
    <t>SALIDA (t) Rechazo Vertedero
Cantidad
19.12.12</t>
  </si>
  <si>
    <t>SALIDA (t) Rechazo
Incineradora Cantidad
19.12.10</t>
  </si>
  <si>
    <t>ENTRADA (t)
Residuos mezclados
20.03.01</t>
  </si>
  <si>
    <t>ENTRADA (t)
Residuos limpieza viaria
20.03.03</t>
  </si>
  <si>
    <t>ENTRADA (t)
Residuos de mercados
20.03.02</t>
  </si>
  <si>
    <t>SALIDA (t)
Metales
20.01.40
15.01.04</t>
  </si>
  <si>
    <t>SALIDA (t)
Plástico
20.01.39 15.01.02</t>
  </si>
  <si>
    <t>SALIDA (t)
Vidrio
20.01.02 15.01.07</t>
  </si>
  <si>
    <t>SALIDA (t)
Papel/Cartón
20.01.01 
15.01.01</t>
  </si>
  <si>
    <t>SALIDA (t) 
Materia orgánica recuperada del triaje (1)</t>
  </si>
  <si>
    <t>SALIDA (t) Rechazo Vertedero Cantidad
19.12.12</t>
  </si>
  <si>
    <t xml:space="preserve">ENTRADA (t) Materia orgánica recuperada del triaje (1) </t>
  </si>
  <si>
    <t>ENTRADA (t)
Recogida selectiva FO
(Residuos de mercados)
20.03.02</t>
  </si>
  <si>
    <t>ENTRADA (t)
Lodos EDAR
19.08.05</t>
  </si>
  <si>
    <t>ENTRADA Recogida selectiva FV (Residuos de parques y jardines)
20.02.01</t>
  </si>
  <si>
    <t>SALIDA (t) Rechazo
Incineradora Cantidad 
19.05</t>
  </si>
  <si>
    <t>SALIDA (t) Rechazo Vertedero
Cantidad
19.05</t>
  </si>
  <si>
    <t>ENTRADA (t)
Recogida selectiva FO
(Residuos de cocinas y rest.)
20.01.08</t>
  </si>
  <si>
    <t xml:space="preserve">ENTRADA (t) Recogida Mezcla RU 20.03.01                 </t>
  </si>
  <si>
    <t xml:space="preserve">ENTRADA (t) Residuos de mercados 20.03.02              </t>
  </si>
  <si>
    <t xml:space="preserve">ENTRADA (t) Residuos de la limpieza viaria 20.03.03              </t>
  </si>
  <si>
    <t>ENTRADA (t)
Residuos no biodegradables de parques y jardines 20.02.02 / 20.02.03</t>
  </si>
  <si>
    <t>Otros (Indicar cód. LER) (t)</t>
  </si>
  <si>
    <t>ENTRADA (t)
Residuos municipales no especificados en otra categoría 20.03.99</t>
  </si>
  <si>
    <t>ENTRADA (t)
Tejidos/Ropa/Envases textiles
20.01.10
20.01.11
15.01.09</t>
  </si>
  <si>
    <t>ENTRADA (t)
Madera
 15.01.03
20.01.38</t>
  </si>
  <si>
    <t xml:space="preserve">ENTRADA (t) 
Lodos de fosas sépticas / Limpieza alcantarillas 
20.03.04 / 20.03.06             </t>
  </si>
  <si>
    <t>ENTRADA
RECHAZOS (t) instalaciones
19 (especificar código LER)</t>
  </si>
  <si>
    <t>ENTRADA (t)
Lodos EDAR 19.08.05</t>
  </si>
  <si>
    <t>AT - Antorcha</t>
  </si>
  <si>
    <t>Unidad de proceso de combustión</t>
  </si>
  <si>
    <t>SALIDA
Destino del  Bioestabilizado producido</t>
  </si>
  <si>
    <t>SALIDA (t)
Bioestabilizado producido</t>
  </si>
  <si>
    <t>SALIDA Biogas (m3) quemado en antorcha</t>
  </si>
  <si>
    <t>SALIDA Biogas (m3) valorizado energéticamente</t>
  </si>
  <si>
    <t>Nº VASO DE VERTIDO</t>
  </si>
  <si>
    <t>Energía Eléctrica</t>
  </si>
  <si>
    <t>Aplicación energética a la que se destina</t>
  </si>
  <si>
    <t>OBSERVACIONES</t>
  </si>
  <si>
    <t>ENTRADA (t) Residuos Hospitalarios 18.01.04        18.02.03</t>
  </si>
  <si>
    <t>ENERGÍA GENERADA (Kwh/año)</t>
  </si>
  <si>
    <t>% Otros (1):</t>
  </si>
  <si>
    <t>% Otros (2):</t>
  </si>
  <si>
    <t>% Otros (3):</t>
  </si>
  <si>
    <t>TOTAL (%)</t>
  </si>
  <si>
    <r>
      <t>%CH</t>
    </r>
    <r>
      <rPr>
        <b/>
        <vertAlign val="subscript"/>
        <sz val="10"/>
        <rFont val="Arial"/>
        <family val="2"/>
      </rPr>
      <t>4</t>
    </r>
  </si>
  <si>
    <r>
      <t>% CO</t>
    </r>
    <r>
      <rPr>
        <b/>
        <vertAlign val="subscript"/>
        <sz val="10"/>
        <rFont val="Arial"/>
        <family val="2"/>
      </rPr>
      <t>2</t>
    </r>
  </si>
  <si>
    <r>
      <t>% N</t>
    </r>
    <r>
      <rPr>
        <b/>
        <vertAlign val="subscript"/>
        <sz val="10"/>
        <rFont val="Arial"/>
        <family val="2"/>
      </rPr>
      <t>2</t>
    </r>
  </si>
  <si>
    <r>
      <t>% O</t>
    </r>
    <r>
      <rPr>
        <b/>
        <vertAlign val="subscript"/>
        <sz val="10"/>
        <rFont val="Arial"/>
        <family val="2"/>
      </rPr>
      <t>2</t>
    </r>
  </si>
  <si>
    <r>
      <t>% 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S</t>
    </r>
  </si>
  <si>
    <t>ENTRADA (t)
Pilas (Baterías y acumuladores)
20.01.34</t>
  </si>
  <si>
    <t xml:space="preserve">ENTRADA (t)
Aceites y grasas 20.01.25 </t>
  </si>
  <si>
    <t>ENTRADA (t) Residuos  industriales (Indicar cód LER)</t>
  </si>
  <si>
    <t xml:space="preserve">ENTRADA (t)
RAEES (Equipos desechados)
20.01.36 </t>
  </si>
  <si>
    <t>ENTRADA (t)
R. quimicos
20.01.30</t>
  </si>
  <si>
    <t>Denominación Instalación</t>
  </si>
  <si>
    <t>02CLM0105</t>
  </si>
  <si>
    <t>02CLM0106</t>
  </si>
  <si>
    <t>13CLM0405</t>
  </si>
  <si>
    <t>13CLM0406</t>
  </si>
  <si>
    <t>16CLM0505</t>
  </si>
  <si>
    <t>16CLM0506</t>
  </si>
  <si>
    <t>19CLM0605</t>
  </si>
  <si>
    <t>19CLM0606</t>
  </si>
  <si>
    <t>45CLM0805</t>
  </si>
  <si>
    <t>45CLM0706</t>
  </si>
  <si>
    <t>13CLM0305</t>
  </si>
  <si>
    <t>13CLM0306</t>
  </si>
  <si>
    <t>02CLM0101</t>
  </si>
  <si>
    <t>13CLM0401</t>
  </si>
  <si>
    <t>16CLM0501</t>
  </si>
  <si>
    <t>19CLM0601</t>
  </si>
  <si>
    <t>45CLM0701</t>
  </si>
  <si>
    <t>13CLM0301</t>
  </si>
  <si>
    <t>02CLM0102</t>
  </si>
  <si>
    <t>AGRICOLA</t>
  </si>
  <si>
    <t>13CLM0402</t>
  </si>
  <si>
    <t>16CLM0502</t>
  </si>
  <si>
    <t>19CLM0602</t>
  </si>
  <si>
    <t>45CLM0702</t>
  </si>
  <si>
    <t>13CLM0302</t>
  </si>
  <si>
    <t>VENTA</t>
  </si>
  <si>
    <t>Total</t>
  </si>
  <si>
    <t> 0</t>
  </si>
  <si>
    <t>Motor </t>
  </si>
  <si>
    <t> Electricidad</t>
  </si>
  <si>
    <t>Fases 1 y 2</t>
  </si>
  <si>
    <t>Antorcha </t>
  </si>
  <si>
    <t>Vertido completo vaso 2. Captacion de gas común.</t>
  </si>
  <si>
    <t>CT Albacete</t>
  </si>
  <si>
    <t>CT Almagro</t>
  </si>
  <si>
    <t>CT Cuenca</t>
  </si>
  <si>
    <t>CT Torija</t>
  </si>
  <si>
    <t>CT Talavera de la Reina</t>
  </si>
  <si>
    <t>CT Alcázar de San Juan</t>
  </si>
  <si>
    <t>CT Toledo</t>
  </si>
  <si>
    <t>n.d.</t>
  </si>
  <si>
    <t>Antiguo Vertedero Toledo Ctra. Ávila clausurado</t>
  </si>
  <si>
    <t>Instalación</t>
  </si>
  <si>
    <t xml:space="preserve"> (t) cantidades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</si>
</sst>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p_t_a_-;\-* #,##0.00\ _p_t_a_-;_-* &quot;-&quot;??\ _p_t_a_-;_-@_-"/>
    <numFmt numFmtId="165" formatCode="0.0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16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1" fillId="0" borderId="0" xfId="1" applyFont="1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0" fillId="8" borderId="0" xfId="0" applyFill="1"/>
    <xf numFmtId="0" fontId="2" fillId="9" borderId="5" xfId="0" applyFont="1" applyFill="1" applyBorder="1" applyAlignment="1">
      <alignment horizontal="center" vertical="center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1" applyNumberFormat="1" applyFont="1" applyProtection="1">
      <protection locked="0"/>
    </xf>
    <xf numFmtId="0" fontId="0" fillId="0" borderId="0" xfId="0" applyNumberFormat="1" applyProtection="1">
      <protection locked="0"/>
    </xf>
    <xf numFmtId="3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3" fontId="0" fillId="0" borderId="5" xfId="0" applyNumberForma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0" xfId="1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1" applyNumberFormat="1" applyFont="1" applyAlignment="1">
      <alignment horizontal="right"/>
    </xf>
    <xf numFmtId="164" fontId="1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1" applyFont="1" applyAlignment="1">
      <alignment horizontal="center" vertical="center" wrapText="1"/>
    </xf>
    <xf numFmtId="4" fontId="1" fillId="0" borderId="0" xfId="1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4" fontId="0" fillId="0" borderId="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vertical="center"/>
      <protection locked="0"/>
    </xf>
    <xf numFmtId="0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" fillId="6" borderId="0" xfId="0" applyNumberFormat="1" applyFont="1" applyFill="1" applyBorder="1" applyAlignment="1" applyProtection="1">
      <alignment horizontal="left" vertical="center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0" fontId="1" fillId="0" borderId="5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5" xfId="0" applyNumberFormat="1" applyBorder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2" fontId="0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4" fontId="7" fillId="0" borderId="0" xfId="0" applyNumberFormat="1" applyFont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NumberFormat="1" applyFont="1" applyBorder="1" applyAlignment="1" applyProtection="1">
      <alignment vertical="center"/>
      <protection locked="0"/>
    </xf>
    <xf numFmtId="3" fontId="0" fillId="0" borderId="0" xfId="0" applyNumberFormat="1" applyFont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3" fontId="1" fillId="0" borderId="5" xfId="0" applyNumberFormat="1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>
      <alignment horizontal="center" vertical="center"/>
    </xf>
    <xf numFmtId="165" fontId="0" fillId="0" borderId="5" xfId="0" applyNumberFormat="1" applyFont="1" applyBorder="1" applyAlignment="1">
      <alignment horizontal="center" vertical="center"/>
    </xf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3" fontId="1" fillId="0" borderId="7" xfId="0" applyNumberFormat="1" applyFont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3" fontId="1" fillId="0" borderId="7" xfId="0" applyNumberFormat="1" applyFont="1" applyBorder="1" applyAlignment="1" applyProtection="1">
      <alignment horizontal="center" vertical="center" wrapText="1"/>
      <protection locked="0"/>
    </xf>
    <xf numFmtId="3" fontId="0" fillId="0" borderId="8" xfId="0" applyNumberFormat="1" applyFont="1" applyBorder="1" applyAlignment="1" applyProtection="1">
      <alignment horizontal="center" vertical="center" wrapText="1"/>
      <protection locked="0"/>
    </xf>
    <xf numFmtId="3" fontId="0" fillId="0" borderId="9" xfId="0" applyNumberFormat="1" applyFont="1" applyBorder="1" applyAlignment="1" applyProtection="1">
      <alignment horizontal="center" vertical="center" wrapText="1"/>
      <protection locked="0"/>
    </xf>
    <xf numFmtId="3" fontId="0" fillId="0" borderId="5" xfId="0" applyNumberFormat="1" applyFont="1" applyBorder="1" applyAlignment="1" applyProtection="1">
      <alignment horizontal="center" vertical="center"/>
      <protection locked="0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 wrapText="1"/>
      <protection locked="0"/>
    </xf>
    <xf numFmtId="3" fontId="0" fillId="0" borderId="9" xfId="0" applyNumberFormat="1" applyBorder="1" applyAlignment="1" applyProtection="1">
      <alignment horizontal="center" vertical="center" wrapText="1"/>
      <protection locked="0"/>
    </xf>
    <xf numFmtId="3" fontId="0" fillId="0" borderId="8" xfId="0" applyNumberFormat="1" applyFont="1" applyBorder="1" applyAlignment="1" applyProtection="1">
      <alignment horizontal="center" vertical="center"/>
      <protection locked="0"/>
    </xf>
    <xf numFmtId="3" fontId="0" fillId="0" borderId="9" xfId="0" applyNumberFormat="1" applyFont="1" applyBorder="1" applyAlignment="1" applyProtection="1">
      <alignment horizontal="center" vertical="center"/>
      <protection locked="0"/>
    </xf>
    <xf numFmtId="4" fontId="0" fillId="0" borderId="5" xfId="0" applyNumberFormat="1" applyFon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Font="1" applyBorder="1" applyAlignment="1" applyProtection="1">
      <alignment horizontal="center" vertical="center"/>
      <protection locked="0"/>
    </xf>
    <xf numFmtId="4" fontId="0" fillId="0" borderId="8" xfId="0" applyNumberFormat="1" applyFont="1" applyBorder="1" applyAlignment="1" applyProtection="1">
      <alignment horizontal="center" vertical="center"/>
      <protection locked="0"/>
    </xf>
    <xf numFmtId="4" fontId="0" fillId="0" borderId="9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4" fontId="0" fillId="0" borderId="5" xfId="1" applyNumberFormat="1" applyFon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0" borderId="9" xfId="0" applyNumberFormat="1" applyBorder="1" applyAlignment="1" applyProtection="1">
      <alignment horizontal="center" vertical="center"/>
      <protection locked="0"/>
    </xf>
    <xf numFmtId="3" fontId="1" fillId="0" borderId="5" xfId="0" applyNumberFormat="1" applyFont="1" applyBorder="1" applyAlignment="1" applyProtection="1">
      <alignment horizontal="center" vertical="center" wrapText="1"/>
      <protection locked="0"/>
    </xf>
    <xf numFmtId="3" fontId="0" fillId="0" borderId="7" xfId="0" applyNumberFormat="1" applyBorder="1" applyAlignment="1" applyProtection="1">
      <alignment horizontal="left" vertical="top" wrapText="1"/>
      <protection locked="0"/>
    </xf>
    <xf numFmtId="3" fontId="0" fillId="0" borderId="8" xfId="0" applyNumberFormat="1" applyBorder="1" applyAlignment="1" applyProtection="1">
      <alignment horizontal="left" vertical="top" wrapText="1"/>
      <protection locked="0"/>
    </xf>
    <xf numFmtId="3" fontId="0" fillId="0" borderId="9" xfId="0" applyNumberFormat="1" applyBorder="1" applyAlignment="1" applyProtection="1">
      <alignment horizontal="left" vertical="top" wrapText="1"/>
      <protection locked="0"/>
    </xf>
    <xf numFmtId="3" fontId="0" fillId="0" borderId="7" xfId="0" applyNumberFormat="1" applyFont="1" applyBorder="1" applyAlignment="1" applyProtection="1">
      <alignment horizontal="left" vertical="top" wrapText="1"/>
      <protection locked="0"/>
    </xf>
    <xf numFmtId="3" fontId="0" fillId="0" borderId="8" xfId="0" applyNumberFormat="1" applyFont="1" applyBorder="1" applyAlignment="1" applyProtection="1">
      <alignment horizontal="left" vertical="top" wrapText="1"/>
      <protection locked="0"/>
    </xf>
    <xf numFmtId="3" fontId="0" fillId="0" borderId="9" xfId="0" applyNumberFormat="1" applyFont="1" applyBorder="1" applyAlignment="1" applyProtection="1">
      <alignment horizontal="left" vertical="top" wrapText="1"/>
      <protection locked="0"/>
    </xf>
    <xf numFmtId="4" fontId="0" fillId="0" borderId="7" xfId="0" applyNumberFormat="1" applyBorder="1" applyAlignment="1" applyProtection="1">
      <alignment horizontal="left" vertical="top" wrapText="1"/>
      <protection locked="0"/>
    </xf>
    <xf numFmtId="4" fontId="0" fillId="0" borderId="8" xfId="0" applyNumberFormat="1" applyBorder="1" applyAlignment="1" applyProtection="1">
      <alignment horizontal="left" vertical="top" wrapText="1"/>
      <protection locked="0"/>
    </xf>
    <xf numFmtId="4" fontId="0" fillId="0" borderId="9" xfId="0" applyNumberFormat="1" applyBorder="1" applyAlignment="1" applyProtection="1">
      <alignment horizontal="left" vertical="top" wrapText="1"/>
      <protection locked="0"/>
    </xf>
    <xf numFmtId="0" fontId="0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39997558519241921"/>
    <pageSetUpPr fitToPage="1"/>
  </sheetPr>
  <dimension ref="A1:N9"/>
  <sheetViews>
    <sheetView tabSelected="1" workbookViewId="0">
      <pane ySplit="1" topLeftCell="A2" activePane="bottomLeft" state="frozen"/>
      <selection activeCell="C10" sqref="C10"/>
      <selection pane="bottomLeft" activeCell="C18" sqref="C18"/>
    </sheetView>
  </sheetViews>
  <sheetFormatPr baseColWidth="10" defaultRowHeight="12.75" x14ac:dyDescent="0.2"/>
  <cols>
    <col min="1" max="1" width="15.7109375" style="31" customWidth="1"/>
    <col min="2" max="2" width="20.7109375" style="31" customWidth="1"/>
    <col min="3" max="3" width="15.7109375" style="31" customWidth="1"/>
    <col min="4" max="9" width="13.7109375" style="32" customWidth="1"/>
    <col min="10" max="10" width="18.7109375" style="32" customWidth="1"/>
    <col min="11" max="11" width="18.7109375" style="8" customWidth="1"/>
    <col min="12" max="13" width="18.7109375" style="32" customWidth="1"/>
    <col min="14" max="16384" width="11.42578125" style="32"/>
  </cols>
  <sheetData>
    <row r="1" spans="1:14" s="7" customFormat="1" ht="55.9" customHeight="1" x14ac:dyDescent="0.2">
      <c r="A1" s="4" t="s">
        <v>0</v>
      </c>
      <c r="B1" s="4" t="s">
        <v>68</v>
      </c>
      <c r="C1" s="3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</v>
      </c>
      <c r="K1" s="1" t="s">
        <v>13</v>
      </c>
      <c r="L1" s="2" t="s">
        <v>2</v>
      </c>
      <c r="M1" s="2" t="s">
        <v>14</v>
      </c>
    </row>
    <row r="2" spans="1:14" s="28" customFormat="1" x14ac:dyDescent="0.2">
      <c r="A2" s="33" t="s">
        <v>69</v>
      </c>
      <c r="B2" s="71" t="s">
        <v>102</v>
      </c>
      <c r="C2" s="37">
        <v>3784.42</v>
      </c>
      <c r="D2" s="38">
        <v>444.5</v>
      </c>
      <c r="E2" s="39">
        <v>969.88</v>
      </c>
      <c r="F2" s="39">
        <v>0</v>
      </c>
      <c r="G2" s="39">
        <v>0</v>
      </c>
      <c r="H2" s="39">
        <v>602.62</v>
      </c>
      <c r="I2" s="39">
        <v>0</v>
      </c>
      <c r="J2" s="34" t="s">
        <v>70</v>
      </c>
      <c r="K2" s="39">
        <v>1517.36</v>
      </c>
      <c r="L2" s="39">
        <v>0</v>
      </c>
      <c r="M2" s="38">
        <v>0</v>
      </c>
      <c r="N2" s="38"/>
    </row>
    <row r="3" spans="1:14" x14ac:dyDescent="0.2">
      <c r="A3" s="31" t="s">
        <v>79</v>
      </c>
      <c r="B3" s="72" t="s">
        <v>107</v>
      </c>
      <c r="C3" s="41">
        <v>1681.62</v>
      </c>
      <c r="D3" s="41">
        <v>284.2</v>
      </c>
      <c r="E3" s="41">
        <v>731.42000000000007</v>
      </c>
      <c r="F3" s="41">
        <v>0</v>
      </c>
      <c r="G3" s="41">
        <v>0</v>
      </c>
      <c r="H3" s="41">
        <v>268.21000000000004</v>
      </c>
      <c r="I3" s="41">
        <v>0</v>
      </c>
      <c r="J3" s="36" t="s">
        <v>80</v>
      </c>
      <c r="K3" s="42">
        <v>397.79</v>
      </c>
      <c r="L3" s="41">
        <v>0</v>
      </c>
      <c r="M3" s="41">
        <v>0</v>
      </c>
      <c r="N3" s="41"/>
    </row>
    <row r="4" spans="1:14" s="28" customFormat="1" x14ac:dyDescent="0.2">
      <c r="A4" s="30" t="s">
        <v>71</v>
      </c>
      <c r="B4" s="73" t="s">
        <v>103</v>
      </c>
      <c r="C4" s="38">
        <v>4152</v>
      </c>
      <c r="D4" s="38">
        <v>517</v>
      </c>
      <c r="E4" s="38">
        <v>1656</v>
      </c>
      <c r="F4" s="38">
        <v>36</v>
      </c>
      <c r="G4" s="38">
        <v>207</v>
      </c>
      <c r="H4" s="38">
        <v>602</v>
      </c>
      <c r="I4" s="38">
        <v>0</v>
      </c>
      <c r="J4" s="35" t="s">
        <v>72</v>
      </c>
      <c r="K4" s="40">
        <v>1134</v>
      </c>
      <c r="L4" s="38">
        <v>0</v>
      </c>
      <c r="M4" s="38">
        <v>0</v>
      </c>
      <c r="N4" s="38"/>
    </row>
    <row r="5" spans="1:14" x14ac:dyDescent="0.2">
      <c r="A5" s="31" t="s">
        <v>73</v>
      </c>
      <c r="B5" s="72" t="s">
        <v>104</v>
      </c>
      <c r="C5" s="41">
        <v>2168.38</v>
      </c>
      <c r="D5" s="41">
        <v>372.06</v>
      </c>
      <c r="E5" s="41">
        <v>813.34</v>
      </c>
      <c r="F5" s="41">
        <v>0</v>
      </c>
      <c r="G5" s="41">
        <v>0</v>
      </c>
      <c r="H5" s="41">
        <v>263.03999999999996</v>
      </c>
      <c r="I5" s="41">
        <v>0</v>
      </c>
      <c r="J5" s="36" t="s">
        <v>74</v>
      </c>
      <c r="K5" s="42">
        <v>720</v>
      </c>
      <c r="L5" s="41">
        <v>0</v>
      </c>
      <c r="M5" s="41">
        <v>0</v>
      </c>
      <c r="N5" s="41"/>
    </row>
    <row r="6" spans="1:14" x14ac:dyDescent="0.2">
      <c r="A6" s="31" t="s">
        <v>75</v>
      </c>
      <c r="B6" s="72" t="s">
        <v>105</v>
      </c>
      <c r="C6" s="41">
        <v>2487.2399999999998</v>
      </c>
      <c r="D6" s="41">
        <v>512.62</v>
      </c>
      <c r="E6" s="41">
        <v>829.65</v>
      </c>
      <c r="F6" s="41">
        <v>0</v>
      </c>
      <c r="G6" s="41">
        <v>0</v>
      </c>
      <c r="H6" s="41">
        <v>454.67999999999995</v>
      </c>
      <c r="I6" s="41">
        <v>25.38</v>
      </c>
      <c r="J6" s="36" t="s">
        <v>76</v>
      </c>
      <c r="K6" s="42">
        <v>565.41999999999996</v>
      </c>
      <c r="L6" s="41">
        <v>0</v>
      </c>
      <c r="M6" s="41">
        <v>0</v>
      </c>
      <c r="N6" s="41"/>
    </row>
    <row r="7" spans="1:14" x14ac:dyDescent="0.2">
      <c r="A7" s="31" t="s">
        <v>77</v>
      </c>
      <c r="B7" s="72" t="s">
        <v>106</v>
      </c>
      <c r="C7" s="41">
        <v>4506.76</v>
      </c>
      <c r="D7" s="41">
        <v>492.97022641509432</v>
      </c>
      <c r="E7" s="41">
        <v>1860.7688655493926</v>
      </c>
      <c r="F7" s="41">
        <v>0</v>
      </c>
      <c r="G7" s="41">
        <v>0</v>
      </c>
      <c r="H7" s="41">
        <v>826.7313398692811</v>
      </c>
      <c r="I7" s="41">
        <v>0</v>
      </c>
      <c r="J7" s="36" t="s">
        <v>78</v>
      </c>
      <c r="K7" s="42">
        <v>1326.2895681662326</v>
      </c>
      <c r="L7" s="41">
        <v>0</v>
      </c>
      <c r="M7" s="41">
        <v>0</v>
      </c>
      <c r="N7" s="41"/>
    </row>
    <row r="9" spans="1:14" ht="25.5" x14ac:dyDescent="0.2">
      <c r="A9" s="118" t="s">
        <v>112</v>
      </c>
    </row>
  </sheetData>
  <phoneticPr fontId="0" type="noConversion"/>
  <pageMargins left="0.39370078740157483" right="0.39370078740157483" top="1.5748031496062993" bottom="0.98425196850393704" header="0" footer="0"/>
  <pageSetup paperSize="9" scale="69" orientation="landscape" horizontalDpi="4294967295" r:id="rId1"/>
  <headerFooter alignWithMargins="0">
    <oddFooter>&amp;L&amp;F&amp;A&amp;C&amp;P de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249977111117893"/>
    <pageSetUpPr fitToPage="1"/>
  </sheetPr>
  <dimension ref="A1:R21"/>
  <sheetViews>
    <sheetView workbookViewId="0">
      <pane ySplit="1" topLeftCell="A2" activePane="bottomLeft" state="frozen"/>
      <selection activeCell="C10" sqref="C10"/>
      <selection pane="bottomLeft" activeCell="A10" sqref="A10"/>
    </sheetView>
  </sheetViews>
  <sheetFormatPr baseColWidth="10" defaultRowHeight="12.75" x14ac:dyDescent="0.2"/>
  <cols>
    <col min="1" max="1" width="15.7109375" style="44" customWidth="1"/>
    <col min="2" max="2" width="20.7109375" style="44" customWidth="1"/>
    <col min="3" max="5" width="15.7109375" style="44" customWidth="1"/>
    <col min="6" max="6" width="13.7109375" style="44" customWidth="1"/>
    <col min="7" max="7" width="13.7109375" style="45" customWidth="1"/>
    <col min="8" max="8" width="13.7109375" style="44" customWidth="1"/>
    <col min="9" max="10" width="13.7109375" style="45" customWidth="1"/>
    <col min="11" max="11" width="13.7109375" style="44" customWidth="1"/>
    <col min="12" max="12" width="18.7109375" style="44" customWidth="1"/>
    <col min="13" max="13" width="18.7109375" style="45" customWidth="1"/>
    <col min="14" max="16" width="18.7109375" style="44" customWidth="1"/>
    <col min="17" max="18" width="11.42578125" style="44" customWidth="1"/>
    <col min="19" max="16384" width="11.42578125" style="32"/>
  </cols>
  <sheetData>
    <row r="1" spans="1:18" s="7" customFormat="1" ht="68.45" customHeight="1" x14ac:dyDescent="0.2">
      <c r="A1" s="4" t="s">
        <v>0</v>
      </c>
      <c r="B1" s="4" t="s">
        <v>68</v>
      </c>
      <c r="C1" s="3" t="s">
        <v>15</v>
      </c>
      <c r="D1" s="3" t="s">
        <v>16</v>
      </c>
      <c r="E1" s="3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11</v>
      </c>
      <c r="K1" s="2" t="s">
        <v>12</v>
      </c>
      <c r="L1" s="2" t="s">
        <v>22</v>
      </c>
      <c r="M1" s="2" t="s">
        <v>1</v>
      </c>
      <c r="N1" s="1" t="s">
        <v>23</v>
      </c>
      <c r="O1" s="2" t="s">
        <v>2</v>
      </c>
      <c r="P1" s="2" t="s">
        <v>14</v>
      </c>
    </row>
    <row r="2" spans="1:18" s="28" customFormat="1" x14ac:dyDescent="0.2">
      <c r="A2" s="29" t="s">
        <v>81</v>
      </c>
      <c r="B2" s="71" t="s">
        <v>102</v>
      </c>
      <c r="C2" s="39">
        <v>145922.853</v>
      </c>
      <c r="D2" s="39">
        <v>2064.8470000000002</v>
      </c>
      <c r="E2" s="39">
        <v>465.46</v>
      </c>
      <c r="F2" s="39">
        <v>3050.46</v>
      </c>
      <c r="G2" s="46">
        <v>2458.3599999999997</v>
      </c>
      <c r="H2" s="39">
        <v>0</v>
      </c>
      <c r="I2" s="46">
        <v>514.58000000000004</v>
      </c>
      <c r="J2" s="46">
        <v>1067.9000000000001</v>
      </c>
      <c r="K2" s="39">
        <v>0</v>
      </c>
      <c r="L2" s="39">
        <v>59077.48000000001</v>
      </c>
      <c r="M2" s="43" t="s">
        <v>70</v>
      </c>
      <c r="N2" s="39">
        <v>82284.38</v>
      </c>
      <c r="O2" s="39">
        <v>0</v>
      </c>
      <c r="P2" s="39">
        <v>0</v>
      </c>
      <c r="Q2" s="29"/>
      <c r="R2" s="29"/>
    </row>
    <row r="3" spans="1:18" s="28" customFormat="1" x14ac:dyDescent="0.2">
      <c r="A3" s="29" t="s">
        <v>86</v>
      </c>
      <c r="B3" s="72" t="s">
        <v>107</v>
      </c>
      <c r="C3" s="39">
        <v>70782.490000000005</v>
      </c>
      <c r="D3" s="39">
        <v>0</v>
      </c>
      <c r="E3" s="39">
        <v>0</v>
      </c>
      <c r="F3" s="39">
        <v>886.2</v>
      </c>
      <c r="G3" s="46">
        <v>1005.3399999999999</v>
      </c>
      <c r="H3" s="39">
        <v>0</v>
      </c>
      <c r="I3" s="46">
        <v>941.38</v>
      </c>
      <c r="J3" s="46">
        <v>221.74</v>
      </c>
      <c r="K3" s="39">
        <v>0</v>
      </c>
      <c r="L3" s="39">
        <v>35390</v>
      </c>
      <c r="M3" s="43" t="s">
        <v>80</v>
      </c>
      <c r="N3" s="39">
        <v>32084</v>
      </c>
      <c r="O3" s="39">
        <v>0</v>
      </c>
      <c r="P3" s="39">
        <v>0</v>
      </c>
      <c r="Q3" s="29"/>
      <c r="R3" s="29"/>
    </row>
    <row r="4" spans="1:18" s="28" customFormat="1" x14ac:dyDescent="0.2">
      <c r="A4" s="29" t="s">
        <v>82</v>
      </c>
      <c r="B4" s="73" t="s">
        <v>103</v>
      </c>
      <c r="C4" s="39">
        <v>30671</v>
      </c>
      <c r="D4" s="39">
        <v>0</v>
      </c>
      <c r="E4" s="39">
        <v>0</v>
      </c>
      <c r="F4" s="39">
        <v>334</v>
      </c>
      <c r="G4" s="46">
        <v>117</v>
      </c>
      <c r="H4" s="39">
        <v>66</v>
      </c>
      <c r="I4" s="46">
        <v>134</v>
      </c>
      <c r="J4" s="46">
        <v>11</v>
      </c>
      <c r="K4" s="39">
        <v>0</v>
      </c>
      <c r="L4" s="39">
        <v>16893</v>
      </c>
      <c r="M4" s="43" t="s">
        <v>72</v>
      </c>
      <c r="N4" s="39">
        <v>13116</v>
      </c>
      <c r="O4" s="39">
        <v>0</v>
      </c>
      <c r="P4" s="39">
        <v>0</v>
      </c>
      <c r="Q4" s="29"/>
      <c r="R4" s="29"/>
    </row>
    <row r="5" spans="1:18" s="28" customFormat="1" x14ac:dyDescent="0.2">
      <c r="A5" s="29" t="s">
        <v>83</v>
      </c>
      <c r="B5" s="72" t="s">
        <v>104</v>
      </c>
      <c r="C5" s="39">
        <v>56633.91</v>
      </c>
      <c r="D5" s="39">
        <v>0</v>
      </c>
      <c r="E5" s="39">
        <v>706.68</v>
      </c>
      <c r="F5" s="39">
        <v>1153.2</v>
      </c>
      <c r="G5" s="46">
        <v>240.71999999999997</v>
      </c>
      <c r="H5" s="39">
        <v>227.76</v>
      </c>
      <c r="I5" s="46">
        <v>317.10000000000002</v>
      </c>
      <c r="J5" s="46">
        <v>0</v>
      </c>
      <c r="K5" s="39">
        <v>4.8</v>
      </c>
      <c r="L5" s="39">
        <v>24368</v>
      </c>
      <c r="M5" s="43" t="s">
        <v>74</v>
      </c>
      <c r="N5" s="39">
        <v>23682.94</v>
      </c>
      <c r="O5" s="39">
        <v>0</v>
      </c>
      <c r="P5" s="39">
        <v>0</v>
      </c>
      <c r="Q5" s="29"/>
      <c r="R5" s="29"/>
    </row>
    <row r="6" spans="1:18" s="28" customFormat="1" x14ac:dyDescent="0.2">
      <c r="A6" s="29" t="s">
        <v>84</v>
      </c>
      <c r="B6" s="72" t="s">
        <v>105</v>
      </c>
      <c r="C6" s="39">
        <v>92595.34</v>
      </c>
      <c r="D6" s="39">
        <v>0</v>
      </c>
      <c r="E6" s="39">
        <v>0</v>
      </c>
      <c r="F6" s="39">
        <v>1119.567</v>
      </c>
      <c r="G6" s="46">
        <v>570.88499999999999</v>
      </c>
      <c r="H6" s="39">
        <v>467.08</v>
      </c>
      <c r="I6" s="46">
        <v>1556.94</v>
      </c>
      <c r="J6" s="46">
        <v>0</v>
      </c>
      <c r="K6" s="39">
        <v>88.039999999999992</v>
      </c>
      <c r="L6" s="39">
        <v>35048.538</v>
      </c>
      <c r="M6" s="43" t="s">
        <v>76</v>
      </c>
      <c r="N6" s="39">
        <v>51892.382999999907</v>
      </c>
      <c r="O6" s="39">
        <v>0</v>
      </c>
      <c r="P6" s="39">
        <v>0</v>
      </c>
      <c r="Q6" s="29"/>
      <c r="R6" s="29"/>
    </row>
    <row r="7" spans="1:18" s="28" customFormat="1" x14ac:dyDescent="0.2">
      <c r="A7" s="29" t="s">
        <v>85</v>
      </c>
      <c r="B7" s="72" t="s">
        <v>108</v>
      </c>
      <c r="C7" s="39">
        <v>233947.87</v>
      </c>
      <c r="D7" s="39">
        <v>0</v>
      </c>
      <c r="E7" s="39">
        <v>0</v>
      </c>
      <c r="F7" s="39">
        <v>5323.36</v>
      </c>
      <c r="G7" s="46">
        <v>4737.2616023511055</v>
      </c>
      <c r="H7" s="39">
        <v>1.1000000000000001</v>
      </c>
      <c r="I7" s="46">
        <v>9099.67</v>
      </c>
      <c r="J7" s="46">
        <v>1572.3238922122825</v>
      </c>
      <c r="K7" s="39">
        <v>686.50903703703705</v>
      </c>
      <c r="L7" s="39">
        <v>117297.72289958257</v>
      </c>
      <c r="M7" s="43" t="s">
        <v>78</v>
      </c>
      <c r="N7" s="39">
        <v>95229.922000000006</v>
      </c>
      <c r="O7" s="39">
        <v>0</v>
      </c>
      <c r="P7" s="39">
        <v>0</v>
      </c>
      <c r="Q7" s="29"/>
      <c r="R7" s="29"/>
    </row>
    <row r="9" spans="1:18" s="28" customFormat="1" x14ac:dyDescent="0.2">
      <c r="A9" s="29"/>
      <c r="B9" s="29"/>
      <c r="C9" s="29"/>
      <c r="D9" s="29"/>
      <c r="E9" s="29"/>
      <c r="F9" s="29"/>
      <c r="G9" s="43"/>
      <c r="H9" s="29"/>
      <c r="I9" s="43"/>
      <c r="J9" s="43"/>
      <c r="K9" s="29"/>
      <c r="L9" s="29"/>
      <c r="M9" s="43"/>
      <c r="N9" s="29"/>
      <c r="O9" s="29"/>
      <c r="P9" s="29"/>
      <c r="Q9" s="29"/>
      <c r="R9" s="29"/>
    </row>
    <row r="10" spans="1:18" s="28" customFormat="1" ht="25.5" x14ac:dyDescent="0.2">
      <c r="A10" s="118" t="s">
        <v>112</v>
      </c>
      <c r="B10" s="29"/>
      <c r="C10" s="34"/>
      <c r="D10" s="29"/>
      <c r="E10" s="29"/>
      <c r="F10" s="29"/>
      <c r="G10" s="43"/>
      <c r="H10" s="29"/>
      <c r="I10" s="43"/>
      <c r="J10" s="43"/>
      <c r="K10" s="29"/>
      <c r="L10" s="29"/>
      <c r="M10" s="43"/>
      <c r="N10" s="29"/>
      <c r="O10" s="29"/>
      <c r="P10" s="29"/>
      <c r="Q10" s="29"/>
      <c r="R10" s="29"/>
    </row>
    <row r="11" spans="1:18" x14ac:dyDescent="0.2">
      <c r="C11" s="34"/>
    </row>
    <row r="12" spans="1:18" x14ac:dyDescent="0.2">
      <c r="C12" s="34"/>
    </row>
    <row r="13" spans="1:18" x14ac:dyDescent="0.2">
      <c r="C13" s="34"/>
    </row>
    <row r="14" spans="1:18" x14ac:dyDescent="0.2">
      <c r="C14" s="34"/>
    </row>
    <row r="15" spans="1:18" x14ac:dyDescent="0.2">
      <c r="C15" s="34"/>
    </row>
    <row r="16" spans="1:18" x14ac:dyDescent="0.2">
      <c r="C16" s="34"/>
    </row>
    <row r="17" spans="3:3" x14ac:dyDescent="0.2">
      <c r="C17" s="34"/>
    </row>
    <row r="18" spans="3:3" x14ac:dyDescent="0.2">
      <c r="C18" s="34"/>
    </row>
    <row r="19" spans="3:3" x14ac:dyDescent="0.2">
      <c r="C19" s="34"/>
    </row>
    <row r="20" spans="3:3" x14ac:dyDescent="0.2">
      <c r="C20" s="34"/>
    </row>
    <row r="21" spans="3:3" x14ac:dyDescent="0.2">
      <c r="C21" s="34"/>
    </row>
  </sheetData>
  <phoneticPr fontId="0" type="noConversion"/>
  <pageMargins left="0.39370078740157483" right="0.39370078740157483" top="1.5748031496062993" bottom="0.98425196850393704" header="0" footer="0"/>
  <pageSetup paperSize="8" scale="79" orientation="landscape" r:id="rId1"/>
  <headerFooter alignWithMargins="0">
    <oddFooter>&amp;L&amp;F &amp;A&amp;C&amp;P de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2" tint="-0.499984740745262"/>
    <pageSetUpPr fitToPage="1"/>
  </sheetPr>
  <dimension ref="A1:M10"/>
  <sheetViews>
    <sheetView workbookViewId="0">
      <pane ySplit="1" topLeftCell="A2" activePane="bottomLeft" state="frozen"/>
      <selection activeCell="C10" sqref="C10"/>
      <selection pane="bottomLeft" activeCell="A10" sqref="A10"/>
    </sheetView>
  </sheetViews>
  <sheetFormatPr baseColWidth="10" defaultRowHeight="12.75" x14ac:dyDescent="0.2"/>
  <cols>
    <col min="1" max="1" width="15.7109375" style="32" customWidth="1"/>
    <col min="2" max="2" width="20.7109375" style="32" customWidth="1"/>
    <col min="3" max="3" width="15.7109375" style="8" customWidth="1"/>
    <col min="4" max="7" width="15.7109375" style="32" customWidth="1"/>
    <col min="8" max="9" width="13.7109375" style="8" customWidth="1"/>
    <col min="10" max="10" width="18.7109375" style="32" customWidth="1"/>
    <col min="11" max="11" width="18.7109375" style="8" customWidth="1"/>
    <col min="12" max="13" width="18.7109375" style="32" customWidth="1"/>
    <col min="14" max="16384" width="11.42578125" style="32"/>
  </cols>
  <sheetData>
    <row r="1" spans="1:13" s="9" customFormat="1" ht="91.15" customHeight="1" x14ac:dyDescent="0.2">
      <c r="A1" s="5" t="s">
        <v>0</v>
      </c>
      <c r="B1" s="4" t="s">
        <v>68</v>
      </c>
      <c r="C1" s="6" t="s">
        <v>24</v>
      </c>
      <c r="D1" s="3" t="s">
        <v>30</v>
      </c>
      <c r="E1" s="3" t="s">
        <v>25</v>
      </c>
      <c r="F1" s="3" t="s">
        <v>27</v>
      </c>
      <c r="G1" s="3" t="s">
        <v>26</v>
      </c>
      <c r="H1" s="1" t="s">
        <v>44</v>
      </c>
      <c r="I1" s="1" t="s">
        <v>45</v>
      </c>
      <c r="J1" s="2" t="s">
        <v>3</v>
      </c>
      <c r="K1" s="1" t="s">
        <v>29</v>
      </c>
      <c r="L1" s="2" t="s">
        <v>2</v>
      </c>
      <c r="M1" s="2" t="s">
        <v>28</v>
      </c>
    </row>
    <row r="2" spans="1:13" x14ac:dyDescent="0.2">
      <c r="A2" s="31" t="s">
        <v>87</v>
      </c>
      <c r="B2" s="71" t="s">
        <v>102</v>
      </c>
      <c r="C2" s="42">
        <v>59077.48000000001</v>
      </c>
      <c r="D2" s="41">
        <v>0</v>
      </c>
      <c r="E2" s="41">
        <v>0</v>
      </c>
      <c r="F2" s="41">
        <v>0</v>
      </c>
      <c r="G2" s="41">
        <v>0</v>
      </c>
      <c r="H2" s="42" t="s">
        <v>88</v>
      </c>
      <c r="I2" s="42">
        <v>11580.81</v>
      </c>
      <c r="J2" s="31" t="s">
        <v>70</v>
      </c>
      <c r="K2" s="42">
        <v>31481.759999999998</v>
      </c>
      <c r="L2" s="41">
        <v>0</v>
      </c>
      <c r="M2" s="41">
        <v>0</v>
      </c>
    </row>
    <row r="3" spans="1:13" x14ac:dyDescent="0.2">
      <c r="A3" s="31" t="s">
        <v>93</v>
      </c>
      <c r="B3" s="72" t="s">
        <v>107</v>
      </c>
      <c r="C3" s="42">
        <v>35390</v>
      </c>
      <c r="D3" s="41">
        <v>0</v>
      </c>
      <c r="E3" s="41">
        <v>0</v>
      </c>
      <c r="F3" s="41">
        <v>0</v>
      </c>
      <c r="G3" s="41">
        <v>0</v>
      </c>
      <c r="H3" s="42" t="s">
        <v>94</v>
      </c>
      <c r="I3" s="42">
        <v>5996.71</v>
      </c>
      <c r="J3" s="31" t="s">
        <v>80</v>
      </c>
      <c r="K3" s="42">
        <v>13928</v>
      </c>
      <c r="L3" s="41">
        <v>0</v>
      </c>
      <c r="M3" s="41">
        <v>0</v>
      </c>
    </row>
    <row r="4" spans="1:13" x14ac:dyDescent="0.2">
      <c r="A4" s="31" t="s">
        <v>89</v>
      </c>
      <c r="B4" s="73" t="s">
        <v>103</v>
      </c>
      <c r="C4" s="42">
        <v>16893</v>
      </c>
      <c r="D4" s="41">
        <v>0</v>
      </c>
      <c r="E4" s="41">
        <v>0</v>
      </c>
      <c r="F4" s="41">
        <v>0</v>
      </c>
      <c r="G4" s="41">
        <v>0</v>
      </c>
      <c r="H4" s="42" t="s">
        <v>94</v>
      </c>
      <c r="I4" s="42">
        <v>4054</v>
      </c>
      <c r="J4" s="31" t="s">
        <v>72</v>
      </c>
      <c r="K4" s="42">
        <v>3885</v>
      </c>
      <c r="L4" s="41">
        <v>0</v>
      </c>
      <c r="M4" s="41">
        <v>0</v>
      </c>
    </row>
    <row r="5" spans="1:13" x14ac:dyDescent="0.2">
      <c r="A5" s="31" t="s">
        <v>90</v>
      </c>
      <c r="B5" s="72" t="s">
        <v>104</v>
      </c>
      <c r="C5" s="42">
        <v>24368</v>
      </c>
      <c r="D5" s="41">
        <v>0</v>
      </c>
      <c r="E5" s="41">
        <v>0</v>
      </c>
      <c r="F5" s="41">
        <v>316.98</v>
      </c>
      <c r="G5" s="41">
        <v>0</v>
      </c>
      <c r="H5" s="42" t="s">
        <v>94</v>
      </c>
      <c r="I5" s="42">
        <v>4011.4</v>
      </c>
      <c r="J5" s="31" t="s">
        <v>74</v>
      </c>
      <c r="K5" s="42">
        <v>18979.22</v>
      </c>
      <c r="L5" s="41">
        <v>0</v>
      </c>
      <c r="M5" s="41">
        <v>0</v>
      </c>
    </row>
    <row r="6" spans="1:13" x14ac:dyDescent="0.2">
      <c r="A6" s="31" t="s">
        <v>91</v>
      </c>
      <c r="B6" s="72" t="s">
        <v>105</v>
      </c>
      <c r="C6" s="42">
        <v>35048.538</v>
      </c>
      <c r="D6" s="41">
        <v>0</v>
      </c>
      <c r="E6" s="41">
        <v>0</v>
      </c>
      <c r="F6" s="41">
        <v>0</v>
      </c>
      <c r="G6" s="41">
        <v>0</v>
      </c>
      <c r="H6" s="42" t="s">
        <v>94</v>
      </c>
      <c r="I6" s="42">
        <v>8231.5229999999992</v>
      </c>
      <c r="J6" s="31" t="s">
        <v>76</v>
      </c>
      <c r="K6" s="42">
        <v>11945.226000000001</v>
      </c>
      <c r="L6" s="41">
        <v>0</v>
      </c>
      <c r="M6" s="41">
        <v>0</v>
      </c>
    </row>
    <row r="7" spans="1:13" x14ac:dyDescent="0.2">
      <c r="A7" s="31" t="s">
        <v>92</v>
      </c>
      <c r="B7" s="72" t="s">
        <v>108</v>
      </c>
      <c r="C7" s="42">
        <v>117297.72289958257</v>
      </c>
      <c r="D7" s="41">
        <v>0</v>
      </c>
      <c r="E7" s="41">
        <v>0</v>
      </c>
      <c r="F7" s="41">
        <v>0</v>
      </c>
      <c r="G7" s="41">
        <v>0</v>
      </c>
      <c r="H7" s="42" t="s">
        <v>94</v>
      </c>
      <c r="I7" s="42">
        <v>29078.04</v>
      </c>
      <c r="J7" s="31" t="s">
        <v>78</v>
      </c>
      <c r="K7" s="42">
        <v>40499.24289958259</v>
      </c>
      <c r="L7" s="41">
        <v>0</v>
      </c>
      <c r="M7" s="41">
        <v>0</v>
      </c>
    </row>
    <row r="9" spans="1:13" x14ac:dyDescent="0.2">
      <c r="C9" s="42"/>
      <c r="D9" s="41"/>
      <c r="E9" s="41"/>
      <c r="F9" s="41"/>
      <c r="G9" s="41"/>
      <c r="H9" s="42"/>
      <c r="I9" s="42"/>
      <c r="J9" s="31"/>
      <c r="K9" s="42"/>
      <c r="L9" s="41"/>
      <c r="M9" s="41"/>
    </row>
    <row r="10" spans="1:13" ht="25.5" x14ac:dyDescent="0.2">
      <c r="A10" s="118" t="s">
        <v>112</v>
      </c>
    </row>
  </sheetData>
  <phoneticPr fontId="0" type="noConversion"/>
  <pageMargins left="0.39370078740157483" right="0.39370078740157483" top="1.5748031496062993" bottom="0.98425196850393704" header="0" footer="0"/>
  <pageSetup paperSize="9" scale="65" orientation="landscape" r:id="rId1"/>
  <headerFooter alignWithMargins="0">
    <oddFooter>&amp;L&amp;F &amp;A&amp;C&amp;P de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indexed="22"/>
  </sheetPr>
  <dimension ref="A1:AD25"/>
  <sheetViews>
    <sheetView zoomScale="120" zoomScaleNormal="120" workbookViewId="0">
      <pane ySplit="1" topLeftCell="A2" activePane="bottomLeft" state="frozen"/>
      <selection activeCell="C10" sqref="C10"/>
      <selection pane="bottomLeft" activeCell="A25" sqref="A25"/>
    </sheetView>
  </sheetViews>
  <sheetFormatPr baseColWidth="10" defaultRowHeight="12.75" x14ac:dyDescent="0.2"/>
  <cols>
    <col min="1" max="3" width="14.85546875" style="13" customWidth="1"/>
    <col min="4" max="6" width="17" style="14" customWidth="1"/>
    <col min="7" max="7" width="19.28515625" style="14" customWidth="1"/>
    <col min="8" max="14" width="17" style="14" customWidth="1"/>
    <col min="15" max="15" width="17.85546875" style="14" customWidth="1"/>
    <col min="16" max="18" width="17.42578125" style="14" customWidth="1"/>
    <col min="19" max="19" width="15.7109375" style="15" customWidth="1"/>
    <col min="20" max="20" width="18.5703125" style="14" customWidth="1"/>
    <col min="21" max="21" width="17.7109375" style="14" bestFit="1" customWidth="1"/>
    <col min="22" max="22" width="14" style="14" customWidth="1"/>
    <col min="23" max="23" width="12" style="14" customWidth="1"/>
    <col min="24" max="24" width="12.42578125" style="16" bestFit="1" customWidth="1"/>
    <col min="25" max="25" width="13.42578125" style="14" bestFit="1" customWidth="1"/>
    <col min="26" max="26" width="25.7109375" style="16" customWidth="1"/>
    <col min="27" max="28" width="25.7109375" style="14" customWidth="1"/>
    <col min="29" max="29" width="11.42578125" style="14"/>
    <col min="30" max="30" width="11.42578125" style="25" hidden="1" customWidth="1"/>
    <col min="31" max="16384" width="11.42578125" style="14"/>
  </cols>
  <sheetData>
    <row r="1" spans="1:30" s="24" customFormat="1" ht="77.25" thickBot="1" x14ac:dyDescent="0.25">
      <c r="A1" s="17" t="s">
        <v>0</v>
      </c>
      <c r="B1" s="4" t="s">
        <v>68</v>
      </c>
      <c r="C1" s="17" t="s">
        <v>48</v>
      </c>
      <c r="D1" s="18" t="s">
        <v>31</v>
      </c>
      <c r="E1" s="18" t="s">
        <v>32</v>
      </c>
      <c r="F1" s="18" t="s">
        <v>33</v>
      </c>
      <c r="G1" s="18" t="s">
        <v>39</v>
      </c>
      <c r="H1" s="18" t="s">
        <v>4</v>
      </c>
      <c r="I1" s="18" t="s">
        <v>5</v>
      </c>
      <c r="J1" s="18" t="s">
        <v>34</v>
      </c>
      <c r="K1" s="18" t="s">
        <v>38</v>
      </c>
      <c r="L1" s="18" t="s">
        <v>37</v>
      </c>
      <c r="M1" s="18" t="s">
        <v>63</v>
      </c>
      <c r="N1" s="18" t="s">
        <v>64</v>
      </c>
      <c r="O1" s="18" t="s">
        <v>67</v>
      </c>
      <c r="P1" s="18" t="s">
        <v>66</v>
      </c>
      <c r="Q1" s="18" t="s">
        <v>52</v>
      </c>
      <c r="R1" s="18" t="s">
        <v>65</v>
      </c>
      <c r="S1" s="18" t="s">
        <v>35</v>
      </c>
      <c r="T1" s="18" t="s">
        <v>36</v>
      </c>
      <c r="U1" s="18" t="s">
        <v>41</v>
      </c>
      <c r="V1" s="19" t="s">
        <v>40</v>
      </c>
      <c r="W1" s="20" t="s">
        <v>46</v>
      </c>
      <c r="X1" s="21" t="s">
        <v>43</v>
      </c>
      <c r="Y1" s="20" t="s">
        <v>47</v>
      </c>
      <c r="Z1" s="22" t="s">
        <v>50</v>
      </c>
      <c r="AA1" s="23" t="s">
        <v>53</v>
      </c>
      <c r="AB1" s="23" t="s">
        <v>51</v>
      </c>
      <c r="AD1" s="26"/>
    </row>
    <row r="2" spans="1:30" s="53" customFormat="1" ht="13.5" customHeight="1" thickBot="1" x14ac:dyDescent="0.25">
      <c r="A2" s="96" t="s">
        <v>70</v>
      </c>
      <c r="B2" s="84" t="s">
        <v>102</v>
      </c>
      <c r="C2" s="87">
        <v>1</v>
      </c>
      <c r="D2" s="95">
        <v>17534.22</v>
      </c>
      <c r="E2" s="95">
        <v>0</v>
      </c>
      <c r="F2" s="95">
        <v>0</v>
      </c>
      <c r="G2" s="95">
        <v>0</v>
      </c>
      <c r="H2" s="95">
        <v>264.38</v>
      </c>
      <c r="I2" s="95">
        <v>0</v>
      </c>
      <c r="J2" s="95">
        <v>0</v>
      </c>
      <c r="K2" s="95">
        <v>0</v>
      </c>
      <c r="L2" s="95">
        <v>0</v>
      </c>
      <c r="M2" s="95">
        <v>0</v>
      </c>
      <c r="N2" s="95">
        <v>0</v>
      </c>
      <c r="O2" s="95">
        <v>0</v>
      </c>
      <c r="P2" s="95">
        <v>0</v>
      </c>
      <c r="Q2" s="95">
        <v>0</v>
      </c>
      <c r="R2" s="95">
        <v>0</v>
      </c>
      <c r="S2" s="103">
        <v>0</v>
      </c>
      <c r="T2" s="95">
        <v>0</v>
      </c>
      <c r="U2" s="95">
        <v>0</v>
      </c>
      <c r="V2" s="97">
        <v>115283.5</v>
      </c>
      <c r="W2" s="95">
        <v>364077.96</v>
      </c>
      <c r="X2" s="100" t="s">
        <v>42</v>
      </c>
      <c r="Y2" s="49">
        <v>3442500.44</v>
      </c>
      <c r="Z2" s="50" t="s">
        <v>49</v>
      </c>
      <c r="AA2" s="51">
        <v>6273738</v>
      </c>
      <c r="AB2" s="111"/>
      <c r="AC2" s="48"/>
      <c r="AD2" s="52"/>
    </row>
    <row r="3" spans="1:30" s="53" customFormat="1" ht="13.5" thickBot="1" x14ac:dyDescent="0.25">
      <c r="A3" s="87"/>
      <c r="B3" s="91"/>
      <c r="C3" s="87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03"/>
      <c r="T3" s="95"/>
      <c r="U3" s="95"/>
      <c r="V3" s="98"/>
      <c r="W3" s="95"/>
      <c r="X3" s="100"/>
      <c r="Y3" s="49"/>
      <c r="Z3" s="50"/>
      <c r="AA3" s="49"/>
      <c r="AB3" s="112"/>
      <c r="AC3" s="48"/>
      <c r="AD3" s="52"/>
    </row>
    <row r="4" spans="1:30" s="53" customFormat="1" ht="13.5" thickBot="1" x14ac:dyDescent="0.25">
      <c r="A4" s="87"/>
      <c r="B4" s="92"/>
      <c r="C4" s="87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03"/>
      <c r="T4" s="95"/>
      <c r="U4" s="95"/>
      <c r="V4" s="99"/>
      <c r="W4" s="95"/>
      <c r="X4" s="100"/>
      <c r="Y4" s="49"/>
      <c r="Z4" s="50"/>
      <c r="AA4" s="49"/>
      <c r="AB4" s="113"/>
      <c r="AC4" s="48"/>
      <c r="AD4" s="54" t="s">
        <v>42</v>
      </c>
    </row>
    <row r="5" spans="1:30" s="53" customFormat="1" ht="13.5" customHeight="1" thickBot="1" x14ac:dyDescent="0.25">
      <c r="A5" s="107" t="s">
        <v>80</v>
      </c>
      <c r="B5" s="84" t="s">
        <v>107</v>
      </c>
      <c r="C5" s="87">
        <v>6</v>
      </c>
      <c r="D5" s="95">
        <v>257.77</v>
      </c>
      <c r="E5" s="95">
        <v>0</v>
      </c>
      <c r="F5" s="95">
        <v>922.56</v>
      </c>
      <c r="G5" s="95">
        <v>0</v>
      </c>
      <c r="H5" s="95">
        <v>600</v>
      </c>
      <c r="I5" s="95">
        <v>0</v>
      </c>
      <c r="J5" s="95">
        <v>0</v>
      </c>
      <c r="K5" s="95">
        <v>0</v>
      </c>
      <c r="L5" s="95">
        <v>0</v>
      </c>
      <c r="M5" s="95">
        <v>0</v>
      </c>
      <c r="N5" s="95">
        <v>0</v>
      </c>
      <c r="O5" s="95">
        <v>0</v>
      </c>
      <c r="P5" s="95">
        <v>0</v>
      </c>
      <c r="Q5" s="97">
        <v>718.22</v>
      </c>
      <c r="R5" s="97">
        <v>0</v>
      </c>
      <c r="S5" s="103">
        <v>0</v>
      </c>
      <c r="T5" s="95">
        <v>0</v>
      </c>
      <c r="U5" s="95">
        <v>0</v>
      </c>
      <c r="V5" s="95">
        <v>46692.79</v>
      </c>
      <c r="W5" s="95">
        <v>245094</v>
      </c>
      <c r="X5" s="117" t="s">
        <v>42</v>
      </c>
      <c r="Y5" s="49">
        <v>2205845</v>
      </c>
      <c r="Z5" s="68" t="s">
        <v>49</v>
      </c>
      <c r="AA5" s="57">
        <v>4904500</v>
      </c>
      <c r="AB5" s="111"/>
      <c r="AC5" s="69"/>
      <c r="AD5" s="52"/>
    </row>
    <row r="6" spans="1:30" s="53" customFormat="1" ht="13.5" thickBot="1" x14ac:dyDescent="0.25">
      <c r="A6" s="87"/>
      <c r="B6" s="85"/>
      <c r="C6" s="87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8"/>
      <c r="R6" s="98"/>
      <c r="S6" s="103"/>
      <c r="T6" s="95"/>
      <c r="U6" s="95"/>
      <c r="V6" s="95"/>
      <c r="W6" s="95"/>
      <c r="X6" s="117"/>
      <c r="Y6" s="49"/>
      <c r="Z6" s="68"/>
      <c r="AA6" s="49"/>
      <c r="AB6" s="112"/>
      <c r="AC6" s="69"/>
      <c r="AD6" s="52"/>
    </row>
    <row r="7" spans="1:30" s="53" customFormat="1" ht="13.5" thickBot="1" x14ac:dyDescent="0.25">
      <c r="A7" s="87"/>
      <c r="B7" s="86"/>
      <c r="C7" s="87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9"/>
      <c r="R7" s="99"/>
      <c r="S7" s="103"/>
      <c r="T7" s="95"/>
      <c r="U7" s="95"/>
      <c r="V7" s="95"/>
      <c r="W7" s="95"/>
      <c r="X7" s="117"/>
      <c r="Y7" s="49"/>
      <c r="Z7" s="68"/>
      <c r="AA7" s="49"/>
      <c r="AB7" s="113"/>
      <c r="AC7" s="69"/>
      <c r="AD7" s="54" t="s">
        <v>42</v>
      </c>
    </row>
    <row r="8" spans="1:30" s="60" customFormat="1" ht="13.5" customHeight="1" thickBot="1" x14ac:dyDescent="0.25">
      <c r="A8" s="87" t="s">
        <v>72</v>
      </c>
      <c r="B8" s="81" t="s">
        <v>103</v>
      </c>
      <c r="C8" s="88">
        <v>1</v>
      </c>
      <c r="D8" s="90">
        <v>115905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104">
        <v>0</v>
      </c>
      <c r="R8" s="104">
        <v>0</v>
      </c>
      <c r="S8" s="103">
        <v>0</v>
      </c>
      <c r="T8" s="90">
        <v>0</v>
      </c>
      <c r="U8" s="90">
        <v>0</v>
      </c>
      <c r="V8" s="90">
        <v>18136</v>
      </c>
      <c r="W8" s="90">
        <v>805767</v>
      </c>
      <c r="X8" s="101" t="s">
        <v>42</v>
      </c>
      <c r="Y8" s="55"/>
      <c r="Z8" s="56"/>
      <c r="AA8" s="57"/>
      <c r="AB8" s="108"/>
      <c r="AC8" s="58"/>
      <c r="AD8" s="59"/>
    </row>
    <row r="9" spans="1:30" s="60" customFormat="1" ht="13.5" thickBot="1" x14ac:dyDescent="0.25">
      <c r="A9" s="89"/>
      <c r="B9" s="93"/>
      <c r="C9" s="89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105"/>
      <c r="R9" s="105"/>
      <c r="S9" s="103"/>
      <c r="T9" s="90"/>
      <c r="U9" s="90"/>
      <c r="V9" s="90"/>
      <c r="W9" s="90"/>
      <c r="X9" s="102"/>
      <c r="Y9" s="55"/>
      <c r="Z9" s="61"/>
      <c r="AA9" s="55"/>
      <c r="AB9" s="109"/>
      <c r="AC9" s="62"/>
      <c r="AD9" s="59"/>
    </row>
    <row r="10" spans="1:30" s="60" customFormat="1" ht="13.5" thickBot="1" x14ac:dyDescent="0.25">
      <c r="A10" s="89"/>
      <c r="B10" s="94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106"/>
      <c r="R10" s="106"/>
      <c r="S10" s="103"/>
      <c r="T10" s="90"/>
      <c r="U10" s="90"/>
      <c r="V10" s="90"/>
      <c r="W10" s="90"/>
      <c r="X10" s="102"/>
      <c r="Y10" s="55"/>
      <c r="Z10" s="61"/>
      <c r="AA10" s="55"/>
      <c r="AB10" s="110"/>
      <c r="AC10" s="62"/>
      <c r="AD10" s="54" t="s">
        <v>42</v>
      </c>
    </row>
    <row r="11" spans="1:30" s="60" customFormat="1" ht="13.5" customHeight="1" thickBot="1" x14ac:dyDescent="0.25">
      <c r="A11" s="88" t="s">
        <v>74</v>
      </c>
      <c r="B11" s="81" t="s">
        <v>104</v>
      </c>
      <c r="C11" s="88">
        <v>1</v>
      </c>
      <c r="D11" s="90">
        <v>1497</v>
      </c>
      <c r="E11" s="90">
        <v>0</v>
      </c>
      <c r="F11" s="90">
        <v>411.84</v>
      </c>
      <c r="G11" s="90">
        <v>105.88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104">
        <v>443.98</v>
      </c>
      <c r="R11" s="104">
        <v>844.26</v>
      </c>
      <c r="S11" s="103">
        <v>0</v>
      </c>
      <c r="T11" s="90">
        <v>0</v>
      </c>
      <c r="U11" s="90">
        <v>0</v>
      </c>
      <c r="V11" s="90">
        <v>43382.16</v>
      </c>
      <c r="W11" s="90"/>
      <c r="X11" s="101"/>
      <c r="Y11" s="55"/>
      <c r="Z11" s="56"/>
      <c r="AA11" s="57"/>
      <c r="AB11" s="108"/>
      <c r="AC11" s="58"/>
      <c r="AD11" s="59"/>
    </row>
    <row r="12" spans="1:30" s="60" customFormat="1" ht="13.5" thickBot="1" x14ac:dyDescent="0.25">
      <c r="A12" s="89"/>
      <c r="B12" s="79"/>
      <c r="C12" s="89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05"/>
      <c r="R12" s="105"/>
      <c r="S12" s="103"/>
      <c r="T12" s="90"/>
      <c r="U12" s="90"/>
      <c r="V12" s="90"/>
      <c r="W12" s="90"/>
      <c r="X12" s="102"/>
      <c r="Y12" s="55"/>
      <c r="Z12" s="61"/>
      <c r="AA12" s="55"/>
      <c r="AB12" s="109"/>
      <c r="AC12" s="62"/>
      <c r="AD12" s="59"/>
    </row>
    <row r="13" spans="1:30" s="60" customFormat="1" ht="13.5" thickBot="1" x14ac:dyDescent="0.25">
      <c r="A13" s="89"/>
      <c r="B13" s="80"/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106"/>
      <c r="R13" s="106"/>
      <c r="S13" s="103"/>
      <c r="T13" s="90"/>
      <c r="U13" s="90"/>
      <c r="V13" s="90"/>
      <c r="W13" s="90"/>
      <c r="X13" s="102"/>
      <c r="Y13" s="55"/>
      <c r="Z13" s="61"/>
      <c r="AA13" s="55"/>
      <c r="AB13" s="110"/>
      <c r="AC13" s="62"/>
      <c r="AD13" s="54" t="s">
        <v>42</v>
      </c>
    </row>
    <row r="14" spans="1:30" s="60" customFormat="1" ht="13.5" customHeight="1" thickBot="1" x14ac:dyDescent="0.25">
      <c r="A14" s="89" t="s">
        <v>76</v>
      </c>
      <c r="B14" s="81" t="s">
        <v>105</v>
      </c>
      <c r="C14" s="88">
        <v>1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104">
        <v>0</v>
      </c>
      <c r="R14" s="104">
        <v>0</v>
      </c>
      <c r="S14" s="103">
        <v>0</v>
      </c>
      <c r="T14" s="90">
        <v>0</v>
      </c>
      <c r="U14" s="90">
        <v>0</v>
      </c>
      <c r="V14" s="90">
        <f>51892.38+11945.226+565.42</f>
        <v>64403.025999999998</v>
      </c>
      <c r="W14" s="90">
        <v>2083378</v>
      </c>
      <c r="X14" s="101" t="s">
        <v>42</v>
      </c>
      <c r="Y14" s="55"/>
      <c r="Z14" s="56"/>
      <c r="AA14" s="57"/>
      <c r="AB14" s="108"/>
      <c r="AC14" s="58"/>
      <c r="AD14" s="59"/>
    </row>
    <row r="15" spans="1:30" s="60" customFormat="1" ht="13.5" thickBot="1" x14ac:dyDescent="0.25">
      <c r="A15" s="89"/>
      <c r="B15" s="79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105"/>
      <c r="R15" s="105"/>
      <c r="S15" s="103"/>
      <c r="T15" s="90"/>
      <c r="U15" s="90"/>
      <c r="V15" s="90"/>
      <c r="W15" s="90"/>
      <c r="X15" s="102"/>
      <c r="Y15" s="55"/>
      <c r="Z15" s="61"/>
      <c r="AA15" s="55"/>
      <c r="AB15" s="109"/>
      <c r="AC15" s="62"/>
      <c r="AD15" s="59"/>
    </row>
    <row r="16" spans="1:30" s="60" customFormat="1" ht="13.5" thickBot="1" x14ac:dyDescent="0.25">
      <c r="A16" s="89"/>
      <c r="B16" s="80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06"/>
      <c r="R16" s="106"/>
      <c r="S16" s="103"/>
      <c r="T16" s="90"/>
      <c r="U16" s="90"/>
      <c r="V16" s="90"/>
      <c r="W16" s="90"/>
      <c r="X16" s="102"/>
      <c r="Y16" s="55"/>
      <c r="Z16" s="61"/>
      <c r="AA16" s="55"/>
      <c r="AB16" s="110"/>
      <c r="AC16" s="62"/>
      <c r="AD16" s="54" t="s">
        <v>42</v>
      </c>
    </row>
    <row r="17" spans="1:28" s="60" customFormat="1" ht="13.5" thickBot="1" x14ac:dyDescent="0.25">
      <c r="A17" s="78" t="s">
        <v>78</v>
      </c>
      <c r="B17" s="81" t="s">
        <v>108</v>
      </c>
      <c r="C17" s="78" t="s">
        <v>95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104">
        <v>0</v>
      </c>
      <c r="W17" s="104" t="s">
        <v>96</v>
      </c>
      <c r="X17" s="78" t="s">
        <v>97</v>
      </c>
      <c r="Y17" s="55">
        <v>11947231</v>
      </c>
      <c r="Z17" s="55" t="s">
        <v>98</v>
      </c>
      <c r="AA17" s="55">
        <v>22709534</v>
      </c>
      <c r="AB17" s="114"/>
    </row>
    <row r="18" spans="1:28" s="60" customFormat="1" ht="13.5" thickBot="1" x14ac:dyDescent="0.25">
      <c r="A18" s="79"/>
      <c r="B18" s="82"/>
      <c r="C18" s="79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79"/>
      <c r="Y18" s="55"/>
      <c r="Z18" s="50"/>
      <c r="AA18" s="66"/>
      <c r="AB18" s="115"/>
    </row>
    <row r="19" spans="1:28" s="60" customFormat="1" ht="13.5" thickBot="1" x14ac:dyDescent="0.25">
      <c r="A19" s="79"/>
      <c r="B19" s="82"/>
      <c r="C19" s="8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80"/>
      <c r="Y19" s="55"/>
      <c r="Z19" s="67"/>
      <c r="AA19" s="55"/>
      <c r="AB19" s="116"/>
    </row>
    <row r="20" spans="1:28" s="60" customFormat="1" ht="13.5" customHeight="1" thickBot="1" x14ac:dyDescent="0.25">
      <c r="A20" s="79"/>
      <c r="B20" s="82"/>
      <c r="C20" s="89" t="s">
        <v>99</v>
      </c>
      <c r="D20" s="90">
        <v>25595.360000000001</v>
      </c>
      <c r="E20" s="90">
        <v>156.66</v>
      </c>
      <c r="F20" s="90">
        <v>1143.8800000000001</v>
      </c>
      <c r="G20" s="90">
        <v>0</v>
      </c>
      <c r="H20" s="90">
        <v>12239.9</v>
      </c>
      <c r="I20" s="90">
        <v>1013.82</v>
      </c>
      <c r="J20" s="90">
        <v>0</v>
      </c>
      <c r="K20" s="90">
        <v>332.46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603.31299999999999</v>
      </c>
      <c r="T20" s="90">
        <v>25184.63</v>
      </c>
      <c r="U20" s="90">
        <v>0</v>
      </c>
      <c r="V20" s="90">
        <v>137055.45000000001</v>
      </c>
      <c r="W20" s="90">
        <v>1638571</v>
      </c>
      <c r="X20" s="90" t="s">
        <v>100</v>
      </c>
      <c r="Y20" s="55"/>
      <c r="Z20" s="67"/>
      <c r="AA20" s="55"/>
      <c r="AB20" s="108" t="s">
        <v>101</v>
      </c>
    </row>
    <row r="21" spans="1:28" s="60" customFormat="1" ht="13.5" thickBot="1" x14ac:dyDescent="0.25">
      <c r="A21" s="79"/>
      <c r="B21" s="82"/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55"/>
      <c r="Z21" s="67"/>
      <c r="AA21" s="55"/>
      <c r="AB21" s="109"/>
    </row>
    <row r="22" spans="1:28" s="60" customFormat="1" ht="13.5" thickBot="1" x14ac:dyDescent="0.25">
      <c r="A22" s="80"/>
      <c r="B22" s="83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55"/>
      <c r="Z22" s="67"/>
      <c r="AA22" s="55"/>
      <c r="AB22" s="110"/>
    </row>
    <row r="25" spans="1:28" ht="25.5" x14ac:dyDescent="0.2">
      <c r="A25" s="118" t="s">
        <v>112</v>
      </c>
    </row>
  </sheetData>
  <mergeCells count="173">
    <mergeCell ref="U14:U16"/>
    <mergeCell ref="AB20:AB22"/>
    <mergeCell ref="AB5:AB7"/>
    <mergeCell ref="AB17:AB19"/>
    <mergeCell ref="AB2:AB4"/>
    <mergeCell ref="AB8:AB10"/>
    <mergeCell ref="AB11:AB13"/>
    <mergeCell ref="AB14:AB16"/>
    <mergeCell ref="T5:T7"/>
    <mergeCell ref="U5:U7"/>
    <mergeCell ref="V5:V7"/>
    <mergeCell ref="W5:W7"/>
    <mergeCell ref="X5:X7"/>
    <mergeCell ref="W17:W19"/>
    <mergeCell ref="X17:X19"/>
    <mergeCell ref="V14:V16"/>
    <mergeCell ref="W14:W16"/>
    <mergeCell ref="W20:W22"/>
    <mergeCell ref="X20:X22"/>
    <mergeCell ref="X14:X16"/>
    <mergeCell ref="P20:P22"/>
    <mergeCell ref="G20:G22"/>
    <mergeCell ref="H20:H22"/>
    <mergeCell ref="I20:I22"/>
    <mergeCell ref="J20:J22"/>
    <mergeCell ref="K20:K22"/>
    <mergeCell ref="R14:R16"/>
    <mergeCell ref="S14:S16"/>
    <mergeCell ref="T14:T16"/>
    <mergeCell ref="Q14:Q16"/>
    <mergeCell ref="K14:K16"/>
    <mergeCell ref="L14:L16"/>
    <mergeCell ref="M14:M16"/>
    <mergeCell ref="N14:N16"/>
    <mergeCell ref="O14:O16"/>
    <mergeCell ref="P14:P16"/>
    <mergeCell ref="A5:A7"/>
    <mergeCell ref="C5:C7"/>
    <mergeCell ref="D5:D7"/>
    <mergeCell ref="E5:E7"/>
    <mergeCell ref="F5:F7"/>
    <mergeCell ref="G5:G7"/>
    <mergeCell ref="H5:H7"/>
    <mergeCell ref="I5:I7"/>
    <mergeCell ref="J5:J7"/>
    <mergeCell ref="D20:D22"/>
    <mergeCell ref="E20:E22"/>
    <mergeCell ref="T17:T19"/>
    <mergeCell ref="U17:U19"/>
    <mergeCell ref="V17:V19"/>
    <mergeCell ref="O17:O19"/>
    <mergeCell ref="P17:P19"/>
    <mergeCell ref="R17:R19"/>
    <mergeCell ref="S17:S19"/>
    <mergeCell ref="Q17:Q19"/>
    <mergeCell ref="V20:V22"/>
    <mergeCell ref="L17:L19"/>
    <mergeCell ref="M17:M19"/>
    <mergeCell ref="N17:N19"/>
    <mergeCell ref="F20:F22"/>
    <mergeCell ref="R20:R22"/>
    <mergeCell ref="S20:S22"/>
    <mergeCell ref="T20:T22"/>
    <mergeCell ref="U20:U22"/>
    <mergeCell ref="Q20:Q22"/>
    <mergeCell ref="L20:L22"/>
    <mergeCell ref="M20:M22"/>
    <mergeCell ref="N20:N22"/>
    <mergeCell ref="O20:O22"/>
    <mergeCell ref="C17:C19"/>
    <mergeCell ref="D17:D19"/>
    <mergeCell ref="E17:E19"/>
    <mergeCell ref="F17:F19"/>
    <mergeCell ref="G17:G19"/>
    <mergeCell ref="H17:H19"/>
    <mergeCell ref="I17:I19"/>
    <mergeCell ref="J17:J19"/>
    <mergeCell ref="K17:K19"/>
    <mergeCell ref="A14:A16"/>
    <mergeCell ref="C14:C16"/>
    <mergeCell ref="D14:D16"/>
    <mergeCell ref="E14:E16"/>
    <mergeCell ref="F14:F16"/>
    <mergeCell ref="G14:G16"/>
    <mergeCell ref="H14:H16"/>
    <mergeCell ref="I14:I16"/>
    <mergeCell ref="J14:J16"/>
    <mergeCell ref="B14:B16"/>
    <mergeCell ref="A8:A10"/>
    <mergeCell ref="S11:S13"/>
    <mergeCell ref="T11:T13"/>
    <mergeCell ref="N11:N13"/>
    <mergeCell ref="O11:O13"/>
    <mergeCell ref="P11:P13"/>
    <mergeCell ref="Q11:Q13"/>
    <mergeCell ref="A11:A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O8:O10"/>
    <mergeCell ref="P8:P10"/>
    <mergeCell ref="Q8:Q10"/>
    <mergeCell ref="J8:J10"/>
    <mergeCell ref="K8:K10"/>
    <mergeCell ref="L8:L10"/>
    <mergeCell ref="M8:M10"/>
    <mergeCell ref="D11:D13"/>
    <mergeCell ref="O2:O4"/>
    <mergeCell ref="P2:P4"/>
    <mergeCell ref="S2:S4"/>
    <mergeCell ref="T2:T4"/>
    <mergeCell ref="U2:U4"/>
    <mergeCell ref="Q2:Q4"/>
    <mergeCell ref="J2:J4"/>
    <mergeCell ref="K2:K4"/>
    <mergeCell ref="L2:L4"/>
    <mergeCell ref="M2:M4"/>
    <mergeCell ref="N2:N4"/>
    <mergeCell ref="U11:U13"/>
    <mergeCell ref="O5:O7"/>
    <mergeCell ref="P5:P7"/>
    <mergeCell ref="R5:R7"/>
    <mergeCell ref="S5:S7"/>
    <mergeCell ref="Q5:Q7"/>
    <mergeCell ref="K5:K7"/>
    <mergeCell ref="L5:L7"/>
    <mergeCell ref="M5:M7"/>
    <mergeCell ref="N5:N7"/>
    <mergeCell ref="R11:R13"/>
    <mergeCell ref="R8:R10"/>
    <mergeCell ref="R2:R4"/>
    <mergeCell ref="V2:V4"/>
    <mergeCell ref="W2:W4"/>
    <mergeCell ref="X2:X4"/>
    <mergeCell ref="V8:V10"/>
    <mergeCell ref="W8:W10"/>
    <mergeCell ref="V11:V13"/>
    <mergeCell ref="W11:W13"/>
    <mergeCell ref="X11:X13"/>
    <mergeCell ref="X8:X10"/>
    <mergeCell ref="S8:S10"/>
    <mergeCell ref="T8:T10"/>
    <mergeCell ref="U8:U10"/>
    <mergeCell ref="A17:A22"/>
    <mergeCell ref="B17:B22"/>
    <mergeCell ref="B5:B7"/>
    <mergeCell ref="C2:C4"/>
    <mergeCell ref="C8:C10"/>
    <mergeCell ref="C11:C13"/>
    <mergeCell ref="C20:C22"/>
    <mergeCell ref="N8:N10"/>
    <mergeCell ref="E8:E10"/>
    <mergeCell ref="F8:F10"/>
    <mergeCell ref="G8:G10"/>
    <mergeCell ref="H8:H10"/>
    <mergeCell ref="I8:I10"/>
    <mergeCell ref="B2:B4"/>
    <mergeCell ref="B8:B10"/>
    <mergeCell ref="B11:B13"/>
    <mergeCell ref="E2:E4"/>
    <mergeCell ref="F2:F4"/>
    <mergeCell ref="G2:G4"/>
    <mergeCell ref="H2:H4"/>
    <mergeCell ref="I2:I4"/>
    <mergeCell ref="A2:A4"/>
    <mergeCell ref="D2:D4"/>
    <mergeCell ref="D8:D10"/>
  </mergeCells>
  <phoneticPr fontId="0" type="noConversion"/>
  <dataValidations count="6">
    <dataValidation type="list" allowBlank="1" showInputMessage="1" showErrorMessage="1" sqref="Z23:Z675">
      <formula1>#REF!</formula1>
    </dataValidation>
    <dataValidation type="list" allowBlank="1" showInputMessage="1" showErrorMessage="1" sqref="Z5:Z16">
      <formula1>$AD$8:$AD$12</formula1>
    </dataValidation>
    <dataValidation type="list" allowBlank="1" showInputMessage="1" showErrorMessage="1" sqref="X5:X16">
      <formula1>$AD$4:$AD$4</formula1>
    </dataValidation>
    <dataValidation type="list" allowBlank="1" showInputMessage="1" showErrorMessage="1" sqref="X2:X4">
      <formula1>$AD$4:$AD$4</formula1>
      <formula2>0</formula2>
    </dataValidation>
    <dataValidation type="list" allowBlank="1" showInputMessage="1" showErrorMessage="1" sqref="Z2:Z4">
      <formula1>$AD$8:$AD$12</formula1>
      <formula2>0</formula2>
    </dataValidation>
    <dataValidation type="list" allowBlank="1" showInputMessage="1" showErrorMessage="1" sqref="Z18:Z22">
      <formula1>$AD$2:$AD$9</formula1>
      <formula2>0</formula2>
    </dataValidation>
  </dataValidations>
  <printOptions horizontalCentered="1"/>
  <pageMargins left="0.17" right="0.17" top="1.5748031496062993" bottom="0.98425196850393704" header="0" footer="0"/>
  <pageSetup paperSize="9" scale="30" fitToWidth="2" orientation="landscape" r:id="rId1"/>
  <headerFooter alignWithMargins="0">
    <oddFooter>&amp;L&amp;F &amp;A&amp;C&amp;P de &amp;N&amp;R&amp;D</oddFooter>
  </headerFooter>
  <ignoredErrors>
    <ignoredError sqref="V14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4"/>
  <sheetViews>
    <sheetView workbookViewId="0">
      <selection activeCell="F18" sqref="F18"/>
    </sheetView>
  </sheetViews>
  <sheetFormatPr baseColWidth="10" defaultRowHeight="12.75" x14ac:dyDescent="0.2"/>
  <cols>
    <col min="1" max="1" width="15.7109375" customWidth="1"/>
    <col min="2" max="2" width="13.28515625" bestFit="1" customWidth="1"/>
  </cols>
  <sheetData>
    <row r="1" spans="1:10" ht="32.25" customHeight="1" thickBot="1" x14ac:dyDescent="0.25">
      <c r="A1" s="12" t="s">
        <v>111</v>
      </c>
      <c r="B1" s="12" t="s">
        <v>58</v>
      </c>
      <c r="C1" s="12" t="s">
        <v>59</v>
      </c>
      <c r="D1" s="12" t="s">
        <v>60</v>
      </c>
      <c r="E1" s="12" t="s">
        <v>61</v>
      </c>
      <c r="F1" s="12" t="s">
        <v>62</v>
      </c>
      <c r="G1" s="12" t="s">
        <v>54</v>
      </c>
      <c r="H1" s="12" t="s">
        <v>55</v>
      </c>
      <c r="I1" s="12" t="s">
        <v>56</v>
      </c>
      <c r="J1" s="12" t="s">
        <v>57</v>
      </c>
    </row>
    <row r="2" spans="1:10" ht="13.5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s="48" customFormat="1" ht="24.95" customHeight="1" thickBot="1" x14ac:dyDescent="0.25">
      <c r="A3" s="47" t="s">
        <v>70</v>
      </c>
      <c r="B3" s="77">
        <v>46.86</v>
      </c>
      <c r="C3" s="77">
        <v>27.62</v>
      </c>
      <c r="D3" s="77">
        <v>16.559999999999999</v>
      </c>
      <c r="E3" s="77">
        <v>3.39</v>
      </c>
      <c r="F3" s="77">
        <v>0</v>
      </c>
      <c r="G3" s="77">
        <v>5.5E-2</v>
      </c>
      <c r="H3" s="77">
        <v>1E-3</v>
      </c>
      <c r="I3" s="77">
        <v>5.5140000000000002</v>
      </c>
      <c r="J3" s="64">
        <f>SUM(B3:I3)</f>
        <v>100.00000000000001</v>
      </c>
    </row>
    <row r="4" spans="1:10" s="48" customFormat="1" ht="24.95" customHeight="1" thickBot="1" x14ac:dyDescent="0.25">
      <c r="A4" s="74" t="s">
        <v>80</v>
      </c>
      <c r="B4" s="65" t="s">
        <v>109</v>
      </c>
      <c r="C4" s="65" t="s">
        <v>109</v>
      </c>
      <c r="D4" s="65" t="s">
        <v>109</v>
      </c>
      <c r="E4" s="65" t="s">
        <v>109</v>
      </c>
      <c r="F4" s="65" t="s">
        <v>109</v>
      </c>
      <c r="G4" s="65" t="s">
        <v>109</v>
      </c>
      <c r="H4" s="65" t="s">
        <v>109</v>
      </c>
      <c r="I4" s="65" t="s">
        <v>109</v>
      </c>
      <c r="J4" s="65" t="s">
        <v>109</v>
      </c>
    </row>
    <row r="5" spans="1:10" ht="24.95" customHeight="1" thickBot="1" x14ac:dyDescent="0.25">
      <c r="A5" s="27" t="s">
        <v>72</v>
      </c>
      <c r="B5" s="76">
        <v>32</v>
      </c>
      <c r="C5" s="76">
        <v>26</v>
      </c>
      <c r="D5" s="76">
        <v>27</v>
      </c>
      <c r="E5" s="76">
        <v>4</v>
      </c>
      <c r="F5" s="76">
        <v>0</v>
      </c>
      <c r="G5" s="76">
        <v>6</v>
      </c>
      <c r="H5" s="76">
        <v>0</v>
      </c>
      <c r="I5" s="76">
        <v>0</v>
      </c>
      <c r="J5" s="64">
        <f t="shared" ref="J5:J10" si="0">SUM(B5:I5)</f>
        <v>95</v>
      </c>
    </row>
    <row r="6" spans="1:10" ht="24.95" customHeight="1" thickBot="1" x14ac:dyDescent="0.25">
      <c r="A6" s="70" t="s">
        <v>74</v>
      </c>
      <c r="B6" s="65" t="s">
        <v>109</v>
      </c>
      <c r="C6" s="65" t="s">
        <v>109</v>
      </c>
      <c r="D6" s="65" t="s">
        <v>109</v>
      </c>
      <c r="E6" s="65" t="s">
        <v>109</v>
      </c>
      <c r="F6" s="65" t="s">
        <v>109</v>
      </c>
      <c r="G6" s="65" t="s">
        <v>109</v>
      </c>
      <c r="H6" s="65" t="s">
        <v>109</v>
      </c>
      <c r="I6" s="65" t="s">
        <v>109</v>
      </c>
      <c r="J6" s="65" t="s">
        <v>109</v>
      </c>
    </row>
    <row r="7" spans="1:10" ht="24.95" customHeight="1" thickBot="1" x14ac:dyDescent="0.25">
      <c r="A7" s="27" t="s">
        <v>76</v>
      </c>
      <c r="B7" s="76">
        <v>52.4</v>
      </c>
      <c r="C7" s="76">
        <v>37.5</v>
      </c>
      <c r="D7" s="76">
        <v>2.69</v>
      </c>
      <c r="E7" s="76">
        <v>1.4</v>
      </c>
      <c r="F7" s="76">
        <v>0</v>
      </c>
      <c r="G7" s="76">
        <v>0.05</v>
      </c>
      <c r="H7" s="76">
        <v>0</v>
      </c>
      <c r="I7" s="76">
        <v>0</v>
      </c>
      <c r="J7" s="64">
        <f t="shared" si="0"/>
        <v>94.04</v>
      </c>
    </row>
    <row r="8" spans="1:10" ht="24.95" customHeight="1" thickBot="1" x14ac:dyDescent="0.25">
      <c r="A8" s="27" t="s">
        <v>78</v>
      </c>
      <c r="B8" s="76">
        <v>52.09278350515465</v>
      </c>
      <c r="C8" s="76">
        <v>39.412371134020603</v>
      </c>
      <c r="D8" s="76">
        <v>5.5</v>
      </c>
      <c r="E8" s="76">
        <v>1.2298969072164949</v>
      </c>
      <c r="F8" s="76">
        <v>0</v>
      </c>
      <c r="G8" s="76">
        <v>7.4999999999999997E-2</v>
      </c>
      <c r="H8" s="76">
        <v>1.69</v>
      </c>
      <c r="I8" s="76">
        <v>0</v>
      </c>
      <c r="J8" s="64">
        <f t="shared" si="0"/>
        <v>100.00005154639176</v>
      </c>
    </row>
    <row r="9" spans="1:10" ht="50.1" customHeight="1" thickBot="1" x14ac:dyDescent="0.25">
      <c r="A9" s="75" t="s">
        <v>110</v>
      </c>
      <c r="B9" s="76">
        <v>51.73</v>
      </c>
      <c r="C9" s="76">
        <v>35.520000000000003</v>
      </c>
      <c r="D9" s="76">
        <v>5.5</v>
      </c>
      <c r="E9" s="76">
        <v>1.92</v>
      </c>
      <c r="F9" s="76">
        <v>0</v>
      </c>
      <c r="G9" s="76">
        <v>7.4999999999999997E-2</v>
      </c>
      <c r="H9" s="76">
        <v>5.2549999999999999</v>
      </c>
      <c r="I9" s="76">
        <v>0</v>
      </c>
      <c r="J9" s="64">
        <f t="shared" si="0"/>
        <v>100</v>
      </c>
    </row>
    <row r="10" spans="1:10" ht="24.95" customHeight="1" thickBot="1" x14ac:dyDescent="0.25">
      <c r="A10" s="63"/>
      <c r="B10" s="65"/>
      <c r="C10" s="65"/>
      <c r="D10" s="65"/>
      <c r="E10" s="65"/>
      <c r="F10" s="65"/>
      <c r="G10" s="65"/>
      <c r="H10" s="65"/>
      <c r="I10" s="65"/>
      <c r="J10" s="64">
        <f t="shared" si="0"/>
        <v>0</v>
      </c>
    </row>
    <row r="11" spans="1:10" ht="24.95" customHeight="1" x14ac:dyDescent="0.2"/>
    <row r="12" spans="1:10" ht="24.95" customHeight="1" x14ac:dyDescent="0.2">
      <c r="A12" s="10"/>
    </row>
    <row r="13" spans="1:10" ht="24.95" customHeight="1" x14ac:dyDescent="0.2">
      <c r="A13" s="10"/>
    </row>
    <row r="14" spans="1:10" ht="24.9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Clasificación</vt:lpstr>
      <vt:lpstr>Triaje</vt:lpstr>
      <vt:lpstr>Compostaje</vt:lpstr>
      <vt:lpstr>Vertederos</vt:lpstr>
      <vt:lpstr>Composición molar Biogás </vt:lpstr>
    </vt:vector>
  </TitlesOfParts>
  <Company>MMA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Arquitectura Técnica</dc:creator>
  <cp:lastModifiedBy>msrd01 MARIA SAGRARIO RUIZ DIAZ tfno: 89195</cp:lastModifiedBy>
  <cp:lastPrinted>2017-10-10T07:03:15Z</cp:lastPrinted>
  <dcterms:created xsi:type="dcterms:W3CDTF">2009-04-07T10:31:29Z</dcterms:created>
  <dcterms:modified xsi:type="dcterms:W3CDTF">2017-10-13T11:07:33Z</dcterms:modified>
</cp:coreProperties>
</file>