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clm.es\MAMB\SC\DSOSTENIBLE\INFORMACIÓN_ AMBIENTAL\INFORMACIÓN AMBIENTAL\TRANSPARENCIA\TABLAS\"/>
    </mc:Choice>
  </mc:AlternateContent>
  <bookViews>
    <workbookView xWindow="0" yWindow="0" windowWidth="19200" windowHeight="11595" tabRatio="628" activeTab="3"/>
  </bookViews>
  <sheets>
    <sheet name="Clasificación" sheetId="1" r:id="rId1"/>
    <sheet name="Triaje" sheetId="2" r:id="rId2"/>
    <sheet name="Compostaje" sheetId="3" r:id="rId3"/>
    <sheet name="Vertederos" sheetId="5" r:id="rId4"/>
    <sheet name="Composición molar Biogás " sheetId="14" r:id="rId5"/>
  </sheets>
  <calcPr calcId="152511"/>
</workbook>
</file>

<file path=xl/calcChain.xml><?xml version="1.0" encoding="utf-8"?>
<calcChain xmlns="http://schemas.openxmlformats.org/spreadsheetml/2006/main">
  <c r="F2" i="2" l="1"/>
  <c r="E2" i="2"/>
  <c r="D3" i="1"/>
  <c r="C3" i="1"/>
</calcChain>
</file>

<file path=xl/sharedStrings.xml><?xml version="1.0" encoding="utf-8"?>
<sst xmlns="http://schemas.openxmlformats.org/spreadsheetml/2006/main" count="227" uniqueCount="107">
  <si>
    <t>ID_Instalacion</t>
  </si>
  <si>
    <t>SALIDA Rechazo
Vertedero Destino</t>
  </si>
  <si>
    <t>SALIDA Rechazo
Incineradora Destino</t>
  </si>
  <si>
    <t xml:space="preserve">SALIDA Rechazos Vertedero destino </t>
  </si>
  <si>
    <t xml:space="preserve">ENTRADA Residuos voluminosos 20.03.07               </t>
  </si>
  <si>
    <t>ENTRADA Residuos biodegradables de parques y jardines 20.02.01</t>
  </si>
  <si>
    <t>ENTRADA (t)
Envases mezclados
15.01.06</t>
  </si>
  <si>
    <t>SALIDA (t)
Metales
15.01.04</t>
  </si>
  <si>
    <t>SALIDA (t)
Plástico
15.01.02</t>
  </si>
  <si>
    <t>SALIDA (t)
Vidrio
15.01.07</t>
  </si>
  <si>
    <t>SALIDA (t)
Papel/Cartón
15.01.01</t>
  </si>
  <si>
    <t xml:space="preserve">SALIDA (t)
Compuestos
15.01.05 </t>
  </si>
  <si>
    <t>SALIDA (t)
Otros materiales</t>
  </si>
  <si>
    <t>SALIDA (t) Rechazo Vertedero
Cantidad
19.12.12</t>
  </si>
  <si>
    <t>SALIDA (t) Rechazo
Incineradora Cantidad
19.12.10</t>
  </si>
  <si>
    <t>ENTRADA (t)
Residuos mezclados
20.03.01</t>
  </si>
  <si>
    <t>ENTRADA (t)
Residuos limpieza viaria
20.03.03</t>
  </si>
  <si>
    <t>ENTRADA (t)
Residuos de mercados
20.03.02</t>
  </si>
  <si>
    <t>SALIDA (t)
Metales
20.01.40
15.01.04</t>
  </si>
  <si>
    <t>SALIDA (t)
Plástico
20.01.39 15.01.02</t>
  </si>
  <si>
    <t>SALIDA (t)
Vidrio
20.01.02 15.01.07</t>
  </si>
  <si>
    <t>SALIDA (t)
Papel/Cartón
20.01.01 
15.01.01</t>
  </si>
  <si>
    <t>SALIDA (t) 
Materia orgánica recuperada del triaje (1)</t>
  </si>
  <si>
    <t>SALIDA (t) Rechazo Vertedero Cantidad
19.12.12</t>
  </si>
  <si>
    <t xml:space="preserve">ENTRADA (t) Materia orgánica recuperada del triaje (1) </t>
  </si>
  <si>
    <t>ENTRADA (t)
Recogida selectiva FO
(Residuos de mercados)
20.03.02</t>
  </si>
  <si>
    <t>ENTRADA (t)
Lodos EDAR
19.08.05</t>
  </si>
  <si>
    <t>ENTRADA Recogida selectiva FV (Residuos de parques y jardines)
20.02.01</t>
  </si>
  <si>
    <t>SALIDA (t) Rechazo
Incineradora Cantidad 
19.05</t>
  </si>
  <si>
    <t>SALIDA (t) Rechazo Vertedero
Cantidad
19.05</t>
  </si>
  <si>
    <t>ENTRADA (t)
Recogida selectiva FO
(Residuos de cocinas y rest.)
20.01.08</t>
  </si>
  <si>
    <t xml:space="preserve">ENTRADA (t) Recogida Mezcla RU 20.03.01                 </t>
  </si>
  <si>
    <t xml:space="preserve">ENTRADA (t) Residuos de mercados 20.03.02              </t>
  </si>
  <si>
    <t xml:space="preserve">ENTRADA (t) Residuos de la limpieza viaria 20.03.03              </t>
  </si>
  <si>
    <t>ENTRADA (t)
Residuos no biodegradables de parques y jardines 20.02.02 / 20.02.03</t>
  </si>
  <si>
    <t>Otros (Indicar cód. LER) (t)</t>
  </si>
  <si>
    <t>ENTRADA (t)
Residuos municipales no especificados en otra categoría 20.03.99</t>
  </si>
  <si>
    <t>ENTRADA (t)
Tejidos/Ropa/Envases textiles
20.01.10
20.01.11
15.01.09</t>
  </si>
  <si>
    <t>ENTRADA (t)
Madera
 15.01.03
20.01.38</t>
  </si>
  <si>
    <t xml:space="preserve">ENTRADA (t) 
Lodos de fosas sépticas / Limpieza alcantarillas 
20.03.04 / 20.03.06             </t>
  </si>
  <si>
    <t>ENTRADA
RECHAZOS (t) instalaciones
19 (especificar código LER)</t>
  </si>
  <si>
    <t>ENTRADA (t)
Lodos EDAR 19.08.05</t>
  </si>
  <si>
    <t>AT - Antorcha</t>
  </si>
  <si>
    <t>Unidad de proceso de combustión</t>
  </si>
  <si>
    <t>SALIDA
Destino del  Bioestabilizado producido</t>
  </si>
  <si>
    <t>SALIDA (t)
Bioestabilizado producido</t>
  </si>
  <si>
    <t>SALIDA Biogas (m3) quemado en antorcha</t>
  </si>
  <si>
    <t>SALIDA Biogas (m3) valorizado energéticamente</t>
  </si>
  <si>
    <t>Nº VASO DE VERTIDO</t>
  </si>
  <si>
    <t>Energía Eléctrica</t>
  </si>
  <si>
    <t>Energía Térmica</t>
  </si>
  <si>
    <t>Aplicación energética a la que se destina</t>
  </si>
  <si>
    <t>Cogeneración (electricidad y calor)</t>
  </si>
  <si>
    <t>Inyección en una red de gas</t>
  </si>
  <si>
    <t>OBSERVACIONES</t>
  </si>
  <si>
    <t>Carburante</t>
  </si>
  <si>
    <t>ENTRADA (t) Residuos Hospitalarios 18.01.04        18.02.03</t>
  </si>
  <si>
    <t>ENERGÍA GENERADA (Kwh/año)</t>
  </si>
  <si>
    <t>% Otros (1):</t>
  </si>
  <si>
    <t>% Otros (2):</t>
  </si>
  <si>
    <t>% Otros (3):</t>
  </si>
  <si>
    <t>TOTAL (%)</t>
  </si>
  <si>
    <t>Nota: las columnas Otros (1), (2) y (3), están reservadas para especificar otros gases derivados.</t>
  </si>
  <si>
    <r>
      <t>%CH</t>
    </r>
    <r>
      <rPr>
        <b/>
        <vertAlign val="subscript"/>
        <sz val="10"/>
        <rFont val="Arial"/>
        <family val="2"/>
      </rPr>
      <t>4</t>
    </r>
  </si>
  <si>
    <r>
      <t>% CO</t>
    </r>
    <r>
      <rPr>
        <b/>
        <vertAlign val="subscript"/>
        <sz val="10"/>
        <rFont val="Arial"/>
        <family val="2"/>
      </rPr>
      <t>2</t>
    </r>
  </si>
  <si>
    <r>
      <t>% N</t>
    </r>
    <r>
      <rPr>
        <b/>
        <vertAlign val="subscript"/>
        <sz val="10"/>
        <rFont val="Arial"/>
        <family val="2"/>
      </rPr>
      <t>2</t>
    </r>
  </si>
  <si>
    <r>
      <t>% O</t>
    </r>
    <r>
      <rPr>
        <b/>
        <vertAlign val="subscript"/>
        <sz val="10"/>
        <rFont val="Arial"/>
        <family val="2"/>
      </rPr>
      <t>2</t>
    </r>
  </si>
  <si>
    <r>
      <t>% H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S</t>
    </r>
  </si>
  <si>
    <t>ENTRADA (t)
Pilas (Baterías y acumuladores)
20.01.34</t>
  </si>
  <si>
    <t xml:space="preserve">ENTRADA (t)
Aceites y grasas 20.01.25 </t>
  </si>
  <si>
    <t>ENTRADA (t) Residuos  industriales (Indicar cód LER)</t>
  </si>
  <si>
    <t>1 (clausurado)</t>
  </si>
  <si>
    <t xml:space="preserve">ENTRADA (t)
RAEES (Equipos desechados)
20.01.36 </t>
  </si>
  <si>
    <t>ENTRADA (t)
R. quimicos
20.01.30</t>
  </si>
  <si>
    <t>Instalación*</t>
  </si>
  <si>
    <t>02CLM0105</t>
  </si>
  <si>
    <t>02CLM0106</t>
  </si>
  <si>
    <t>–</t>
  </si>
  <si>
    <t>13CLM0305</t>
  </si>
  <si>
    <t>13CLM0306</t>
  </si>
  <si>
    <t>13CLM0405</t>
  </si>
  <si>
    <t>13CLM0406</t>
  </si>
  <si>
    <t>16CLM0505</t>
  </si>
  <si>
    <t>16CLM0506</t>
  </si>
  <si>
    <t>19CLM0605</t>
  </si>
  <si>
    <t>19CLM0606</t>
  </si>
  <si>
    <t>45CLM0805</t>
  </si>
  <si>
    <t>45CLM0706</t>
  </si>
  <si>
    <t>02CLM0101</t>
  </si>
  <si>
    <t>13CLM0301</t>
  </si>
  <si>
    <t>13CLM0401</t>
  </si>
  <si>
    <t>16CLM0501</t>
  </si>
  <si>
    <t>19CLM0601</t>
  </si>
  <si>
    <t>45CLM0701</t>
  </si>
  <si>
    <t>45CLM0801</t>
  </si>
  <si>
    <t>02CLM0102</t>
  </si>
  <si>
    <t>VENTA</t>
  </si>
  <si>
    <t>13CLM0302</t>
  </si>
  <si>
    <t>13CLM0402</t>
  </si>
  <si>
    <t>16CLM0502</t>
  </si>
  <si>
    <t>19CLM0602</t>
  </si>
  <si>
    <t>45CLM0702</t>
  </si>
  <si>
    <t>2 (clausurado parcialmente)</t>
  </si>
  <si>
    <t>2-3 (clausurados)</t>
  </si>
  <si>
    <t>n.d.</t>
  </si>
  <si>
    <t xml:space="preserve">                               CANTIDADES EN TONELADAS</t>
  </si>
  <si>
    <t>RESIDUOS DE COMPETENCIA MUNICIPAL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</si>
</sst>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0" fillId="0" borderId="0" xfId="0" applyBorder="1"/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8" borderId="0" xfId="0" applyFill="1"/>
    <xf numFmtId="0" fontId="2" fillId="9" borderId="5" xfId="0" applyFont="1" applyFill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1" applyNumberFormat="1" applyFont="1" applyProtection="1">
      <protection locked="0"/>
    </xf>
    <xf numFmtId="0" fontId="0" fillId="0" borderId="0" xfId="0" applyNumberFormat="1" applyProtection="1">
      <protection locked="0"/>
    </xf>
    <xf numFmtId="3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5" xfId="0" applyNumberFormat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0" fontId="0" fillId="0" borderId="0" xfId="0" applyNumberForma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Protection="1"/>
    <xf numFmtId="0" fontId="2" fillId="6" borderId="0" xfId="0" applyNumberFormat="1" applyFont="1" applyFill="1" applyBorder="1" applyAlignment="1" applyProtection="1"/>
    <xf numFmtId="3" fontId="0" fillId="0" borderId="5" xfId="0" applyNumberForma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4" fontId="0" fillId="0" borderId="1" xfId="0" applyNumberFormat="1" applyBorder="1" applyAlignment="1">
      <alignment horizontal="right" vertical="center" wrapText="1"/>
    </xf>
    <xf numFmtId="4" fontId="0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center" vertical="center"/>
    </xf>
    <xf numFmtId="0" fontId="0" fillId="0" borderId="0" xfId="0" applyFill="1"/>
    <xf numFmtId="4" fontId="0" fillId="0" borderId="1" xfId="1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164" fontId="5" fillId="0" borderId="1" xfId="1" applyFont="1" applyBorder="1" applyAlignment="1">
      <alignment horizontal="center" vertical="center"/>
    </xf>
    <xf numFmtId="0" fontId="0" fillId="0" borderId="5" xfId="0" applyNumberFormat="1" applyFill="1" applyBorder="1" applyProtection="1">
      <protection locked="0"/>
    </xf>
    <xf numFmtId="3" fontId="0" fillId="0" borderId="5" xfId="0" applyNumberFormat="1" applyFill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1" fillId="0" borderId="5" xfId="0" applyNumberFormat="1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Fill="1" applyBorder="1" applyAlignment="1" applyProtection="1">
      <alignment horizontal="center" vertical="center"/>
      <protection locked="0"/>
    </xf>
    <xf numFmtId="3" fontId="1" fillId="0" borderId="9" xfId="0" applyNumberFormat="1" applyFont="1" applyFill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ill="1" applyBorder="1" applyAlignment="1" applyProtection="1">
      <alignment horizontal="center" vertical="center" wrapText="1"/>
      <protection locked="0"/>
    </xf>
    <xf numFmtId="3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5" xfId="0" applyNumberFormat="1" applyFill="1" applyBorder="1" applyAlignment="1" applyProtection="1">
      <alignment horizontal="right" vertical="center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4" fontId="0" fillId="0" borderId="7" xfId="0" applyNumberFormat="1" applyFill="1" applyBorder="1" applyAlignment="1" applyProtection="1">
      <alignment horizontal="right" vertical="center"/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4" fontId="0" fillId="0" borderId="9" xfId="0" applyNumberFormat="1" applyFill="1" applyBorder="1" applyAlignment="1" applyProtection="1">
      <alignment horizontal="right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4" fontId="0" fillId="0" borderId="5" xfId="1" applyNumberFormat="1" applyFont="1" applyFill="1" applyBorder="1" applyAlignment="1" applyProtection="1">
      <alignment horizontal="right" vertical="center"/>
      <protection locked="0"/>
    </xf>
    <xf numFmtId="4" fontId="0" fillId="0" borderId="5" xfId="1" applyNumberFormat="1" applyFont="1" applyBorder="1" applyAlignment="1" applyProtection="1">
      <alignment horizontal="right" vertical="center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9" xfId="0" applyNumberFormat="1" applyBorder="1" applyAlignment="1" applyProtection="1">
      <alignment horizontal="right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164" fontId="6" fillId="0" borderId="0" xfId="1" applyFont="1" applyAlignment="1">
      <alignment horizontal="centerContinuous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0.39997558519241921"/>
    <pageSetUpPr fitToPage="1"/>
  </sheetPr>
  <dimension ref="A1:N11"/>
  <sheetViews>
    <sheetView workbookViewId="0">
      <pane ySplit="2" topLeftCell="A3" activePane="bottomLeft" state="frozen"/>
      <selection activeCell="C10" sqref="C10"/>
      <selection pane="bottomLeft"/>
    </sheetView>
  </sheetViews>
  <sheetFormatPr baseColWidth="10" defaultRowHeight="12.75" x14ac:dyDescent="0.2"/>
  <cols>
    <col min="1" max="1" width="13.7109375" style="1" customWidth="1"/>
    <col min="2" max="2" width="15.140625" style="1" customWidth="1"/>
    <col min="3" max="3" width="10.5703125" customWidth="1"/>
    <col min="4" max="4" width="10.28515625" customWidth="1"/>
    <col min="5" max="5" width="10.42578125" customWidth="1"/>
    <col min="6" max="6" width="12.5703125" customWidth="1"/>
    <col min="7" max="7" width="12" customWidth="1"/>
    <col min="8" max="8" width="10.5703125" customWidth="1"/>
    <col min="9" max="9" width="17.140625" customWidth="1"/>
    <col min="10" max="10" width="18.5703125" style="2" customWidth="1"/>
    <col min="11" max="11" width="19.28515625" customWidth="1"/>
    <col min="12" max="12" width="20.7109375" customWidth="1"/>
  </cols>
  <sheetData>
    <row r="1" spans="1:14" ht="15" x14ac:dyDescent="0.25">
      <c r="A1" s="103" t="s">
        <v>106</v>
      </c>
      <c r="B1" s="103"/>
      <c r="C1" s="103"/>
      <c r="D1" s="103"/>
      <c r="E1" s="103"/>
      <c r="F1" s="103"/>
      <c r="G1" s="103"/>
      <c r="H1" s="103"/>
      <c r="I1" s="103"/>
      <c r="J1" s="104"/>
      <c r="K1" s="103"/>
      <c r="L1" s="103"/>
    </row>
    <row r="2" spans="1:14" s="12" customFormat="1" ht="55.9" customHeight="1" x14ac:dyDescent="0.2">
      <c r="A2" s="8" t="s">
        <v>0</v>
      </c>
      <c r="B2" s="7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</v>
      </c>
      <c r="J2" s="4" t="s">
        <v>13</v>
      </c>
      <c r="K2" s="5" t="s">
        <v>2</v>
      </c>
      <c r="L2" s="5" t="s">
        <v>14</v>
      </c>
    </row>
    <row r="3" spans="1:14" s="46" customFormat="1" x14ac:dyDescent="0.2">
      <c r="A3" s="40" t="s">
        <v>75</v>
      </c>
      <c r="B3" s="41">
        <v>3642.54</v>
      </c>
      <c r="C3" s="42">
        <f>447.8+17.04</f>
        <v>464.84000000000003</v>
      </c>
      <c r="D3" s="42">
        <f>195.32+182.66+617.44+336.26</f>
        <v>1331.68</v>
      </c>
      <c r="E3" s="42">
        <v>0</v>
      </c>
      <c r="F3" s="42">
        <v>0</v>
      </c>
      <c r="G3" s="42">
        <v>296.38</v>
      </c>
      <c r="H3" s="42">
        <v>0</v>
      </c>
      <c r="I3" s="43" t="s">
        <v>76</v>
      </c>
      <c r="J3" s="41">
        <v>1549.64</v>
      </c>
      <c r="K3" s="44" t="s">
        <v>77</v>
      </c>
      <c r="L3" s="44" t="s">
        <v>77</v>
      </c>
      <c r="M3" s="45"/>
      <c r="N3" s="45"/>
    </row>
    <row r="4" spans="1:14" s="52" customFormat="1" x14ac:dyDescent="0.2">
      <c r="A4" s="47" t="s">
        <v>78</v>
      </c>
      <c r="B4" s="48">
        <v>1581.04</v>
      </c>
      <c r="C4" s="49">
        <v>239.24</v>
      </c>
      <c r="D4" s="49">
        <v>773.38000000000011</v>
      </c>
      <c r="E4" s="49">
        <v>0</v>
      </c>
      <c r="F4" s="49">
        <v>0</v>
      </c>
      <c r="G4" s="49">
        <v>112.28</v>
      </c>
      <c r="H4" s="49">
        <v>0</v>
      </c>
      <c r="I4" s="50" t="s">
        <v>79</v>
      </c>
      <c r="J4" s="49">
        <v>456.14</v>
      </c>
      <c r="K4" s="50" t="s">
        <v>77</v>
      </c>
      <c r="L4" s="50" t="s">
        <v>77</v>
      </c>
      <c r="M4" s="51"/>
      <c r="N4" s="51"/>
    </row>
    <row r="5" spans="1:14" s="53" customFormat="1" x14ac:dyDescent="0.2">
      <c r="A5" s="47" t="s">
        <v>80</v>
      </c>
      <c r="B5" s="48">
        <v>4466</v>
      </c>
      <c r="C5" s="49">
        <v>657.66</v>
      </c>
      <c r="D5" s="49">
        <v>2171.08</v>
      </c>
      <c r="E5" s="49">
        <v>53</v>
      </c>
      <c r="F5" s="49">
        <v>0</v>
      </c>
      <c r="G5" s="49">
        <v>416.2</v>
      </c>
      <c r="H5" s="49">
        <v>0</v>
      </c>
      <c r="I5" s="50" t="s">
        <v>81</v>
      </c>
      <c r="J5" s="49">
        <v>1168.06</v>
      </c>
      <c r="K5" s="50" t="s">
        <v>77</v>
      </c>
      <c r="L5" s="50" t="s">
        <v>77</v>
      </c>
      <c r="M5" s="51"/>
      <c r="N5" s="51"/>
    </row>
    <row r="6" spans="1:14" s="55" customFormat="1" x14ac:dyDescent="0.2">
      <c r="A6" s="40" t="s">
        <v>82</v>
      </c>
      <c r="B6" s="54">
        <v>2161</v>
      </c>
      <c r="C6" s="42">
        <v>347.32</v>
      </c>
      <c r="D6" s="42">
        <v>874.7</v>
      </c>
      <c r="E6" s="42">
        <v>0</v>
      </c>
      <c r="F6" s="42">
        <v>0</v>
      </c>
      <c r="G6" s="42">
        <v>158.56</v>
      </c>
      <c r="H6" s="42">
        <v>0</v>
      </c>
      <c r="I6" s="44" t="s">
        <v>83</v>
      </c>
      <c r="J6" s="42">
        <v>780.42</v>
      </c>
      <c r="K6" s="44" t="s">
        <v>77</v>
      </c>
      <c r="L6" s="44" t="s">
        <v>77</v>
      </c>
      <c r="M6" s="45"/>
      <c r="N6" s="45"/>
    </row>
    <row r="7" spans="1:14" s="53" customFormat="1" x14ac:dyDescent="0.2">
      <c r="A7" s="47" t="s">
        <v>84</v>
      </c>
      <c r="B7" s="48">
        <v>2473.54</v>
      </c>
      <c r="C7" s="49">
        <v>344.29</v>
      </c>
      <c r="D7" s="49">
        <v>1179.18</v>
      </c>
      <c r="E7" s="49">
        <v>0</v>
      </c>
      <c r="F7" s="49">
        <v>0</v>
      </c>
      <c r="G7" s="49">
        <v>199.5</v>
      </c>
      <c r="H7" s="49">
        <v>0</v>
      </c>
      <c r="I7" s="50" t="s">
        <v>85</v>
      </c>
      <c r="J7" s="49">
        <v>750.57</v>
      </c>
      <c r="K7" s="50" t="s">
        <v>77</v>
      </c>
      <c r="L7" s="50" t="s">
        <v>77</v>
      </c>
      <c r="M7" s="51"/>
      <c r="N7" s="51"/>
    </row>
    <row r="8" spans="1:14" s="53" customFormat="1" x14ac:dyDescent="0.2">
      <c r="A8" s="47" t="s">
        <v>86</v>
      </c>
      <c r="B8" s="48">
        <v>4257.6099999999997</v>
      </c>
      <c r="C8" s="49">
        <v>550.02</v>
      </c>
      <c r="D8" s="49">
        <v>1940.07</v>
      </c>
      <c r="E8" s="49">
        <v>0</v>
      </c>
      <c r="F8" s="49">
        <v>0</v>
      </c>
      <c r="G8" s="49">
        <v>455.91</v>
      </c>
      <c r="H8" s="49">
        <v>0</v>
      </c>
      <c r="I8" s="50" t="s">
        <v>87</v>
      </c>
      <c r="J8" s="49">
        <v>1311.61</v>
      </c>
      <c r="K8" s="50" t="s">
        <v>77</v>
      </c>
      <c r="L8" s="50" t="s">
        <v>77</v>
      </c>
      <c r="M8" s="51"/>
      <c r="N8" s="51"/>
    </row>
    <row r="11" spans="1:14" x14ac:dyDescent="0.2">
      <c r="A11" s="105" t="s">
        <v>105</v>
      </c>
    </row>
  </sheetData>
  <phoneticPr fontId="0" type="noConversion"/>
  <pageMargins left="0.39370078740157483" right="0.39370078740157483" top="1.5748031496062993" bottom="0.98425196850393704" header="0" footer="0"/>
  <pageSetup paperSize="9" scale="80" orientation="landscape" horizontalDpi="4294967295" r:id="rId1"/>
  <headerFooter alignWithMargins="0">
    <oddFooter>&amp;L&amp;F&amp;A&amp;C&amp;P de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249977111117893"/>
    <pageSetUpPr fitToPage="1"/>
  </sheetPr>
  <dimension ref="A1:Q9"/>
  <sheetViews>
    <sheetView workbookViewId="0">
      <pane ySplit="1" topLeftCell="A2" activePane="bottomLeft" state="frozen"/>
      <selection activeCell="C10" sqref="C10"/>
      <selection pane="bottomLeft"/>
    </sheetView>
  </sheetViews>
  <sheetFormatPr baseColWidth="10" defaultRowHeight="12.75" x14ac:dyDescent="0.2"/>
  <cols>
    <col min="1" max="1" width="14.28515625" style="6" customWidth="1"/>
    <col min="2" max="2" width="12.140625" style="6" customWidth="1"/>
    <col min="3" max="3" width="12.28515625" style="6" customWidth="1"/>
    <col min="4" max="4" width="12.7109375" style="6" customWidth="1"/>
    <col min="5" max="5" width="10.140625" style="6" customWidth="1"/>
    <col min="6" max="6" width="10.28515625" style="10" customWidth="1"/>
    <col min="7" max="7" width="10" style="6" customWidth="1"/>
    <col min="8" max="8" width="12.42578125" style="10" customWidth="1"/>
    <col min="9" max="9" width="11.85546875" style="10" customWidth="1"/>
    <col min="10" max="10" width="11" style="6" customWidth="1"/>
    <col min="11" max="11" width="17.42578125" style="6" customWidth="1"/>
    <col min="12" max="12" width="17" style="10" customWidth="1"/>
    <col min="13" max="14" width="19.28515625" style="6" customWidth="1"/>
    <col min="15" max="15" width="16.42578125" style="6" customWidth="1"/>
    <col min="16" max="17" width="11.42578125" style="6" customWidth="1"/>
  </cols>
  <sheetData>
    <row r="1" spans="1:17" s="12" customFormat="1" ht="68.45" customHeight="1" x14ac:dyDescent="0.2">
      <c r="A1" s="8" t="s">
        <v>0</v>
      </c>
      <c r="B1" s="7" t="s">
        <v>15</v>
      </c>
      <c r="C1" s="7" t="s">
        <v>16</v>
      </c>
      <c r="D1" s="7" t="s">
        <v>17</v>
      </c>
      <c r="E1" s="5" t="s">
        <v>18</v>
      </c>
      <c r="F1" s="5" t="s">
        <v>19</v>
      </c>
      <c r="G1" s="5" t="s">
        <v>20</v>
      </c>
      <c r="H1" s="5" t="s">
        <v>21</v>
      </c>
      <c r="I1" s="5" t="s">
        <v>11</v>
      </c>
      <c r="J1" s="5" t="s">
        <v>12</v>
      </c>
      <c r="K1" s="5" t="s">
        <v>22</v>
      </c>
      <c r="L1" s="5" t="s">
        <v>1</v>
      </c>
      <c r="M1" s="4" t="s">
        <v>23</v>
      </c>
      <c r="N1" s="5" t="s">
        <v>2</v>
      </c>
      <c r="O1" s="5" t="s">
        <v>14</v>
      </c>
    </row>
    <row r="2" spans="1:17" s="60" customFormat="1" x14ac:dyDescent="0.2">
      <c r="A2" s="40" t="s">
        <v>88</v>
      </c>
      <c r="B2" s="56">
        <v>129943.43</v>
      </c>
      <c r="C2" s="56">
        <v>0</v>
      </c>
      <c r="D2" s="56">
        <v>0</v>
      </c>
      <c r="E2" s="56">
        <f>2114.72+131.28</f>
        <v>2246</v>
      </c>
      <c r="F2" s="57">
        <f>481.28+803.02</f>
        <v>1284.3</v>
      </c>
      <c r="G2" s="56">
        <v>0</v>
      </c>
      <c r="H2" s="57">
        <v>438.06</v>
      </c>
      <c r="I2" s="57">
        <v>0</v>
      </c>
      <c r="J2" s="56">
        <v>0</v>
      </c>
      <c r="K2" s="56">
        <v>43672</v>
      </c>
      <c r="L2" s="43" t="s">
        <v>76</v>
      </c>
      <c r="M2" s="56">
        <v>82303.070000000007</v>
      </c>
      <c r="N2" s="58" t="s">
        <v>77</v>
      </c>
      <c r="O2" s="58" t="s">
        <v>77</v>
      </c>
      <c r="P2" s="59"/>
      <c r="Q2" s="59"/>
    </row>
    <row r="3" spans="1:17" s="60" customFormat="1" x14ac:dyDescent="0.2">
      <c r="A3" s="40" t="s">
        <v>89</v>
      </c>
      <c r="B3" s="56">
        <v>70596.12</v>
      </c>
      <c r="C3" s="56">
        <v>0</v>
      </c>
      <c r="D3" s="56">
        <v>0</v>
      </c>
      <c r="E3" s="56">
        <v>1248</v>
      </c>
      <c r="F3" s="57">
        <v>1195</v>
      </c>
      <c r="G3" s="56">
        <v>0</v>
      </c>
      <c r="H3" s="57">
        <v>480</v>
      </c>
      <c r="I3" s="57">
        <v>346</v>
      </c>
      <c r="J3" s="56">
        <v>0</v>
      </c>
      <c r="K3" s="56">
        <v>35300</v>
      </c>
      <c r="L3" s="44" t="s">
        <v>79</v>
      </c>
      <c r="M3" s="56">
        <v>32027.119999999999</v>
      </c>
      <c r="N3" s="58" t="s">
        <v>77</v>
      </c>
      <c r="O3" s="58" t="s">
        <v>77</v>
      </c>
      <c r="P3" s="59"/>
      <c r="Q3" s="59"/>
    </row>
    <row r="4" spans="1:17" s="60" customFormat="1" x14ac:dyDescent="0.2">
      <c r="A4" s="40" t="s">
        <v>90</v>
      </c>
      <c r="B4" s="56">
        <v>16998</v>
      </c>
      <c r="C4" s="56">
        <v>0</v>
      </c>
      <c r="D4" s="56">
        <v>0</v>
      </c>
      <c r="E4" s="56">
        <v>140</v>
      </c>
      <c r="F4" s="57">
        <v>70</v>
      </c>
      <c r="G4" s="56">
        <v>31</v>
      </c>
      <c r="H4" s="57">
        <v>81</v>
      </c>
      <c r="I4" s="57">
        <v>7</v>
      </c>
      <c r="J4" s="56">
        <v>0</v>
      </c>
      <c r="K4" s="56">
        <v>10580</v>
      </c>
      <c r="L4" s="44" t="s">
        <v>81</v>
      </c>
      <c r="M4" s="56">
        <v>6089</v>
      </c>
      <c r="N4" s="58" t="s">
        <v>77</v>
      </c>
      <c r="O4" s="58" t="s">
        <v>77</v>
      </c>
      <c r="P4" s="59"/>
      <c r="Q4" s="59"/>
    </row>
    <row r="5" spans="1:17" s="60" customFormat="1" x14ac:dyDescent="0.2">
      <c r="A5" s="40" t="s">
        <v>91</v>
      </c>
      <c r="B5" s="56">
        <v>58642</v>
      </c>
      <c r="C5" s="56">
        <v>0</v>
      </c>
      <c r="D5" s="56">
        <v>0</v>
      </c>
      <c r="E5" s="56">
        <v>1093</v>
      </c>
      <c r="F5" s="57">
        <v>161</v>
      </c>
      <c r="G5" s="56">
        <v>197</v>
      </c>
      <c r="H5" s="57">
        <v>315</v>
      </c>
      <c r="I5" s="57">
        <v>0</v>
      </c>
      <c r="J5" s="56">
        <v>35</v>
      </c>
      <c r="K5" s="56">
        <v>30400</v>
      </c>
      <c r="L5" s="44" t="s">
        <v>83</v>
      </c>
      <c r="M5" s="56">
        <v>26441</v>
      </c>
      <c r="N5" s="58" t="s">
        <v>77</v>
      </c>
      <c r="O5" s="58" t="s">
        <v>77</v>
      </c>
      <c r="P5" s="59"/>
      <c r="Q5" s="59"/>
    </row>
    <row r="6" spans="1:17" s="60" customFormat="1" x14ac:dyDescent="0.2">
      <c r="A6" s="40" t="s">
        <v>92</v>
      </c>
      <c r="B6" s="56">
        <v>91352.78</v>
      </c>
      <c r="C6" s="56">
        <v>0</v>
      </c>
      <c r="D6" s="56">
        <v>0</v>
      </c>
      <c r="E6" s="56">
        <v>1065.8499999999999</v>
      </c>
      <c r="F6" s="57">
        <v>718.51</v>
      </c>
      <c r="G6" s="56">
        <v>330.2</v>
      </c>
      <c r="H6" s="57">
        <v>1475.5</v>
      </c>
      <c r="I6" s="57">
        <v>0</v>
      </c>
      <c r="J6" s="56">
        <v>88.31</v>
      </c>
      <c r="K6" s="56">
        <v>35613.339999999997</v>
      </c>
      <c r="L6" s="44" t="s">
        <v>85</v>
      </c>
      <c r="M6" s="56">
        <v>52061.08</v>
      </c>
      <c r="N6" s="58" t="s">
        <v>77</v>
      </c>
      <c r="O6" s="58" t="s">
        <v>77</v>
      </c>
      <c r="P6" s="59"/>
      <c r="Q6" s="59"/>
    </row>
    <row r="7" spans="1:17" s="3" customFormat="1" x14ac:dyDescent="0.2">
      <c r="A7" s="47" t="s">
        <v>93</v>
      </c>
      <c r="B7" s="61">
        <v>211110.55</v>
      </c>
      <c r="C7" s="61">
        <v>0</v>
      </c>
      <c r="D7" s="61">
        <v>0</v>
      </c>
      <c r="E7" s="61">
        <v>4461.2299999999996</v>
      </c>
      <c r="F7" s="62">
        <v>4516.03</v>
      </c>
      <c r="G7" s="61">
        <v>151.09</v>
      </c>
      <c r="H7" s="62">
        <v>8835.36</v>
      </c>
      <c r="I7" s="62">
        <v>1223.1500000000001</v>
      </c>
      <c r="J7" s="61">
        <v>636.58000000000004</v>
      </c>
      <c r="K7" s="61">
        <v>99131.54</v>
      </c>
      <c r="L7" s="50" t="s">
        <v>87</v>
      </c>
      <c r="M7" s="61">
        <v>92155.57</v>
      </c>
      <c r="N7" s="63" t="s">
        <v>77</v>
      </c>
      <c r="O7" s="63" t="s">
        <v>77</v>
      </c>
      <c r="P7" s="64"/>
      <c r="Q7" s="64"/>
    </row>
    <row r="8" spans="1:17" s="3" customFormat="1" x14ac:dyDescent="0.2">
      <c r="A8" s="47" t="s">
        <v>94</v>
      </c>
      <c r="B8" s="61">
        <v>17788.43</v>
      </c>
      <c r="C8" s="61">
        <v>0</v>
      </c>
      <c r="D8" s="61">
        <v>0</v>
      </c>
      <c r="E8" s="61">
        <v>264.57</v>
      </c>
      <c r="F8" s="62">
        <v>281.64</v>
      </c>
      <c r="G8" s="61">
        <v>60.08</v>
      </c>
      <c r="H8" s="62">
        <v>201.12</v>
      </c>
      <c r="I8" s="62">
        <v>97.03</v>
      </c>
      <c r="J8" s="61">
        <v>0</v>
      </c>
      <c r="K8" s="61">
        <v>8080.14</v>
      </c>
      <c r="L8" s="65" t="s">
        <v>87</v>
      </c>
      <c r="M8" s="61">
        <v>8803.85</v>
      </c>
      <c r="N8" s="63" t="s">
        <v>77</v>
      </c>
      <c r="O8" s="63" t="s">
        <v>77</v>
      </c>
      <c r="P8" s="64"/>
      <c r="Q8" s="64"/>
    </row>
    <row r="9" spans="1:17" s="3" customFormat="1" x14ac:dyDescent="0.2">
      <c r="A9" s="13"/>
      <c r="B9" s="13"/>
      <c r="C9" s="13"/>
      <c r="D9" s="13"/>
      <c r="E9" s="13"/>
      <c r="F9" s="14"/>
      <c r="G9" s="13"/>
      <c r="H9" s="14"/>
      <c r="I9" s="14"/>
      <c r="J9" s="13"/>
      <c r="K9" s="13"/>
      <c r="L9" s="14"/>
      <c r="M9" s="13"/>
      <c r="N9" s="13"/>
      <c r="O9" s="13"/>
      <c r="P9" s="13"/>
      <c r="Q9" s="13"/>
    </row>
  </sheetData>
  <phoneticPr fontId="0" type="noConversion"/>
  <pageMargins left="0.39370078740157483" right="0.39370078740157483" top="1.5748031496062993" bottom="0.98425196850393704" header="0" footer="0"/>
  <pageSetup paperSize="8" scale="93" orientation="landscape" r:id="rId1"/>
  <headerFooter alignWithMargins="0">
    <oddFooter>&amp;L&amp;F &amp;A&amp;C&amp;P de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 tint="-0.499984740745262"/>
    <pageSetUpPr fitToPage="1"/>
  </sheetPr>
  <dimension ref="A1:L7"/>
  <sheetViews>
    <sheetView workbookViewId="0">
      <pane ySplit="1" topLeftCell="A2" activePane="bottomLeft" state="frozen"/>
      <selection activeCell="C10" sqref="C10"/>
      <selection pane="bottomLeft" activeCell="B1" sqref="B1"/>
    </sheetView>
  </sheetViews>
  <sheetFormatPr baseColWidth="10" defaultRowHeight="12.75" x14ac:dyDescent="0.2"/>
  <cols>
    <col min="1" max="1" width="13.42578125" customWidth="1"/>
    <col min="2" max="2" width="17.42578125" style="2" customWidth="1"/>
    <col min="3" max="4" width="19.42578125" customWidth="1"/>
    <col min="5" max="5" width="15" customWidth="1"/>
    <col min="7" max="8" width="12.42578125" style="2" customWidth="1"/>
    <col min="9" max="9" width="17.140625" customWidth="1"/>
    <col min="10" max="10" width="18.28515625" style="2" bestFit="1" customWidth="1"/>
    <col min="11" max="11" width="19.5703125" customWidth="1"/>
    <col min="12" max="12" width="20.28515625" bestFit="1" customWidth="1"/>
  </cols>
  <sheetData>
    <row r="1" spans="1:12" s="15" customFormat="1" ht="91.15" customHeight="1" x14ac:dyDescent="0.2">
      <c r="A1" s="9" t="s">
        <v>0</v>
      </c>
      <c r="B1" s="11" t="s">
        <v>24</v>
      </c>
      <c r="C1" s="7" t="s">
        <v>30</v>
      </c>
      <c r="D1" s="7" t="s">
        <v>25</v>
      </c>
      <c r="E1" s="7" t="s">
        <v>27</v>
      </c>
      <c r="F1" s="7" t="s">
        <v>26</v>
      </c>
      <c r="G1" s="4" t="s">
        <v>44</v>
      </c>
      <c r="H1" s="4" t="s">
        <v>45</v>
      </c>
      <c r="I1" s="5" t="s">
        <v>3</v>
      </c>
      <c r="J1" s="4" t="s">
        <v>29</v>
      </c>
      <c r="K1" s="5" t="s">
        <v>2</v>
      </c>
      <c r="L1" s="5" t="s">
        <v>28</v>
      </c>
    </row>
    <row r="2" spans="1:12" s="69" customFormat="1" x14ac:dyDescent="0.2">
      <c r="A2" s="40" t="s">
        <v>95</v>
      </c>
      <c r="B2" s="66">
        <v>43672</v>
      </c>
      <c r="C2" s="67">
        <v>0</v>
      </c>
      <c r="D2" s="67">
        <v>0</v>
      </c>
      <c r="E2" s="67">
        <v>0</v>
      </c>
      <c r="F2" s="67">
        <v>0</v>
      </c>
      <c r="G2" s="44" t="s">
        <v>96</v>
      </c>
      <c r="H2" s="66">
        <v>11800</v>
      </c>
      <c r="I2" s="43" t="s">
        <v>76</v>
      </c>
      <c r="J2" s="66">
        <v>21334</v>
      </c>
      <c r="K2" s="68" t="s">
        <v>77</v>
      </c>
      <c r="L2" s="68" t="s">
        <v>77</v>
      </c>
    </row>
    <row r="3" spans="1:12" s="69" customFormat="1" x14ac:dyDescent="0.2">
      <c r="A3" s="40" t="s">
        <v>97</v>
      </c>
      <c r="B3" s="66">
        <v>35300</v>
      </c>
      <c r="C3" s="67">
        <v>0</v>
      </c>
      <c r="D3" s="67">
        <v>0</v>
      </c>
      <c r="E3" s="67">
        <v>0</v>
      </c>
      <c r="F3" s="67">
        <v>0</v>
      </c>
      <c r="G3" s="44" t="s">
        <v>96</v>
      </c>
      <c r="H3" s="66">
        <v>7078</v>
      </c>
      <c r="I3" s="44" t="s">
        <v>79</v>
      </c>
      <c r="J3" s="66">
        <v>14119</v>
      </c>
      <c r="K3" s="68" t="s">
        <v>77</v>
      </c>
      <c r="L3" s="68" t="s">
        <v>77</v>
      </c>
    </row>
    <row r="4" spans="1:12" s="69" customFormat="1" x14ac:dyDescent="0.2">
      <c r="A4" s="40" t="s">
        <v>98</v>
      </c>
      <c r="B4" s="66">
        <v>10580</v>
      </c>
      <c r="C4" s="67">
        <v>0</v>
      </c>
      <c r="D4" s="67">
        <v>0</v>
      </c>
      <c r="E4" s="67">
        <v>0</v>
      </c>
      <c r="F4" s="67">
        <v>0</v>
      </c>
      <c r="G4" s="44" t="s">
        <v>96</v>
      </c>
      <c r="H4" s="66">
        <v>2210</v>
      </c>
      <c r="I4" s="44" t="s">
        <v>81</v>
      </c>
      <c r="J4" s="66">
        <v>3486</v>
      </c>
      <c r="K4" s="68" t="s">
        <v>77</v>
      </c>
      <c r="L4" s="68" t="s">
        <v>77</v>
      </c>
    </row>
    <row r="5" spans="1:12" s="69" customFormat="1" x14ac:dyDescent="0.2">
      <c r="A5" s="40" t="s">
        <v>99</v>
      </c>
      <c r="B5" s="66">
        <v>30400</v>
      </c>
      <c r="C5" s="67">
        <v>0</v>
      </c>
      <c r="D5" s="67">
        <v>0</v>
      </c>
      <c r="E5" s="67">
        <v>0</v>
      </c>
      <c r="F5" s="67">
        <v>0</v>
      </c>
      <c r="G5" s="44" t="s">
        <v>96</v>
      </c>
      <c r="H5" s="66">
        <v>4033</v>
      </c>
      <c r="I5" s="44" t="s">
        <v>83</v>
      </c>
      <c r="J5" s="66">
        <v>18328</v>
      </c>
      <c r="K5" s="68" t="s">
        <v>77</v>
      </c>
      <c r="L5" s="68" t="s">
        <v>77</v>
      </c>
    </row>
    <row r="6" spans="1:12" x14ac:dyDescent="0.2">
      <c r="A6" s="47" t="s">
        <v>100</v>
      </c>
      <c r="B6" s="70">
        <v>35613.339999999997</v>
      </c>
      <c r="C6" s="71">
        <v>0</v>
      </c>
      <c r="D6" s="71">
        <v>0</v>
      </c>
      <c r="E6" s="71">
        <v>0</v>
      </c>
      <c r="F6" s="71">
        <v>0</v>
      </c>
      <c r="G6" s="50" t="s">
        <v>96</v>
      </c>
      <c r="H6" s="70">
        <v>8400.15</v>
      </c>
      <c r="I6" s="50" t="s">
        <v>85</v>
      </c>
      <c r="J6" s="70">
        <v>12827.73</v>
      </c>
      <c r="K6" s="72" t="s">
        <v>77</v>
      </c>
      <c r="L6" s="72" t="s">
        <v>77</v>
      </c>
    </row>
    <row r="7" spans="1:12" x14ac:dyDescent="0.2">
      <c r="A7" s="47" t="s">
        <v>101</v>
      </c>
      <c r="B7" s="70">
        <v>107211.68</v>
      </c>
      <c r="C7" s="71">
        <v>0</v>
      </c>
      <c r="D7" s="71">
        <v>0</v>
      </c>
      <c r="E7" s="71">
        <v>0</v>
      </c>
      <c r="F7" s="71">
        <v>0</v>
      </c>
      <c r="G7" s="50" t="s">
        <v>96</v>
      </c>
      <c r="H7" s="70">
        <v>20244</v>
      </c>
      <c r="I7" s="50" t="s">
        <v>87</v>
      </c>
      <c r="J7" s="70">
        <v>41036</v>
      </c>
      <c r="K7" s="72" t="s">
        <v>77</v>
      </c>
      <c r="L7" s="72" t="s">
        <v>77</v>
      </c>
    </row>
  </sheetData>
  <phoneticPr fontId="0" type="noConversion"/>
  <pageMargins left="0.39370078740157483" right="0.39370078740157483" top="1.5748031496062993" bottom="0.98425196850393704" header="0" footer="0"/>
  <pageSetup paperSize="9" scale="70" orientation="landscape" verticalDpi="0" r:id="rId1"/>
  <headerFooter alignWithMargins="0">
    <oddFooter>&amp;L&amp;F &amp;A&amp;C&amp;P de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indexed="22"/>
    <pageSetUpPr fitToPage="1"/>
  </sheetPr>
  <dimension ref="A1:AC28"/>
  <sheetViews>
    <sheetView tabSelected="1" zoomScale="120" zoomScaleNormal="120" workbookViewId="0">
      <pane ySplit="1" topLeftCell="A2" activePane="bottomLeft" state="frozen"/>
      <selection activeCell="C10" sqref="C10"/>
      <selection pane="bottomLeft" activeCell="G14" sqref="G14:G16"/>
    </sheetView>
  </sheetViews>
  <sheetFormatPr baseColWidth="10" defaultRowHeight="12.75" x14ac:dyDescent="0.2"/>
  <cols>
    <col min="1" max="2" width="14.85546875" style="18" customWidth="1"/>
    <col min="3" max="5" width="17" style="19" customWidth="1"/>
    <col min="6" max="6" width="19.28515625" style="19" customWidth="1"/>
    <col min="7" max="13" width="17" style="19" customWidth="1"/>
    <col min="14" max="14" width="17.85546875" style="19" customWidth="1"/>
    <col min="15" max="17" width="17.42578125" style="19" customWidth="1"/>
    <col min="18" max="18" width="15.7109375" style="20" customWidth="1"/>
    <col min="19" max="19" width="18.5703125" style="19" customWidth="1"/>
    <col min="20" max="20" width="17.7109375" style="19" bestFit="1" customWidth="1"/>
    <col min="21" max="21" width="14" style="19" customWidth="1"/>
    <col min="22" max="22" width="12" style="19" customWidth="1"/>
    <col min="23" max="23" width="12.42578125" style="21" bestFit="1" customWidth="1"/>
    <col min="24" max="24" width="13.42578125" style="19" bestFit="1" customWidth="1"/>
    <col min="25" max="25" width="30.42578125" style="21" bestFit="1" customWidth="1"/>
    <col min="26" max="26" width="30.42578125" style="19" customWidth="1"/>
    <col min="27" max="27" width="19" style="19" customWidth="1"/>
    <col min="28" max="28" width="11.42578125" style="19"/>
    <col min="29" max="29" width="11.42578125" style="34" hidden="1" customWidth="1"/>
    <col min="30" max="16384" width="11.42578125" style="19"/>
  </cols>
  <sheetData>
    <row r="1" spans="1:29" s="29" customFormat="1" ht="77.25" thickBot="1" x14ac:dyDescent="0.25">
      <c r="A1" s="22" t="s">
        <v>0</v>
      </c>
      <c r="B1" s="22" t="s">
        <v>48</v>
      </c>
      <c r="C1" s="23" t="s">
        <v>31</v>
      </c>
      <c r="D1" s="23" t="s">
        <v>32</v>
      </c>
      <c r="E1" s="23" t="s">
        <v>33</v>
      </c>
      <c r="F1" s="23" t="s">
        <v>39</v>
      </c>
      <c r="G1" s="23" t="s">
        <v>4</v>
      </c>
      <c r="H1" s="23" t="s">
        <v>5</v>
      </c>
      <c r="I1" s="23" t="s">
        <v>34</v>
      </c>
      <c r="J1" s="23" t="s">
        <v>38</v>
      </c>
      <c r="K1" s="23" t="s">
        <v>37</v>
      </c>
      <c r="L1" s="23" t="s">
        <v>68</v>
      </c>
      <c r="M1" s="23" t="s">
        <v>69</v>
      </c>
      <c r="N1" s="23" t="s">
        <v>73</v>
      </c>
      <c r="O1" s="23" t="s">
        <v>72</v>
      </c>
      <c r="P1" s="23" t="s">
        <v>56</v>
      </c>
      <c r="Q1" s="23" t="s">
        <v>70</v>
      </c>
      <c r="R1" s="23" t="s">
        <v>35</v>
      </c>
      <c r="S1" s="23" t="s">
        <v>36</v>
      </c>
      <c r="T1" s="23" t="s">
        <v>41</v>
      </c>
      <c r="U1" s="24" t="s">
        <v>40</v>
      </c>
      <c r="V1" s="25" t="s">
        <v>46</v>
      </c>
      <c r="W1" s="26" t="s">
        <v>43</v>
      </c>
      <c r="X1" s="25" t="s">
        <v>47</v>
      </c>
      <c r="Y1" s="27" t="s">
        <v>51</v>
      </c>
      <c r="Z1" s="28" t="s">
        <v>57</v>
      </c>
      <c r="AA1" s="28" t="s">
        <v>54</v>
      </c>
      <c r="AC1" s="35"/>
    </row>
    <row r="2" spans="1:29" ht="13.5" thickBot="1" x14ac:dyDescent="0.25">
      <c r="A2" s="81" t="s">
        <v>76</v>
      </c>
      <c r="B2" s="87">
        <v>1</v>
      </c>
      <c r="C2" s="89">
        <v>34779.730000000003</v>
      </c>
      <c r="D2" s="89">
        <v>0</v>
      </c>
      <c r="E2" s="89">
        <v>0</v>
      </c>
      <c r="F2" s="89">
        <v>0</v>
      </c>
      <c r="G2" s="89">
        <v>0</v>
      </c>
      <c r="H2" s="89">
        <v>0</v>
      </c>
      <c r="I2" s="89">
        <v>0</v>
      </c>
      <c r="J2" s="89">
        <v>0</v>
      </c>
      <c r="K2" s="89">
        <v>0</v>
      </c>
      <c r="L2" s="89">
        <v>0</v>
      </c>
      <c r="M2" s="89">
        <v>0</v>
      </c>
      <c r="N2" s="89">
        <v>0</v>
      </c>
      <c r="O2" s="89">
        <v>0</v>
      </c>
      <c r="P2" s="93">
        <v>0</v>
      </c>
      <c r="Q2" s="93">
        <v>0</v>
      </c>
      <c r="R2" s="97">
        <v>0</v>
      </c>
      <c r="S2" s="89">
        <v>1773.76</v>
      </c>
      <c r="T2" s="89">
        <v>0</v>
      </c>
      <c r="U2" s="89">
        <v>105186.71</v>
      </c>
      <c r="V2" s="89">
        <v>0</v>
      </c>
      <c r="W2" s="96"/>
      <c r="X2" s="33">
        <v>3536567.99</v>
      </c>
      <c r="Y2" s="73" t="s">
        <v>49</v>
      </c>
      <c r="Z2" s="74">
        <v>6319190</v>
      </c>
      <c r="AA2" s="33"/>
      <c r="AB2" s="31"/>
    </row>
    <row r="3" spans="1:29" ht="13.5" thickBot="1" x14ac:dyDescent="0.25">
      <c r="A3" s="82"/>
      <c r="B3" s="87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4"/>
      <c r="Q3" s="94"/>
      <c r="R3" s="97"/>
      <c r="S3" s="89"/>
      <c r="T3" s="89"/>
      <c r="U3" s="89"/>
      <c r="V3" s="89"/>
      <c r="W3" s="96"/>
      <c r="X3" s="33"/>
      <c r="Y3" s="73"/>
      <c r="Z3" s="74"/>
      <c r="AA3" s="33"/>
    </row>
    <row r="4" spans="1:29" ht="13.5" thickBot="1" x14ac:dyDescent="0.25">
      <c r="A4" s="82"/>
      <c r="B4" s="87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5"/>
      <c r="Q4" s="95"/>
      <c r="R4" s="97"/>
      <c r="S4" s="89"/>
      <c r="T4" s="89"/>
      <c r="U4" s="89"/>
      <c r="V4" s="89"/>
      <c r="W4" s="96"/>
      <c r="X4" s="33"/>
      <c r="Y4" s="73"/>
      <c r="Z4" s="74"/>
      <c r="AA4" s="33"/>
      <c r="AC4" s="36" t="s">
        <v>42</v>
      </c>
    </row>
    <row r="5" spans="1:29" ht="13.5" thickBot="1" x14ac:dyDescent="0.25">
      <c r="A5" s="81" t="s">
        <v>79</v>
      </c>
      <c r="B5" s="88">
        <v>1</v>
      </c>
      <c r="C5" s="89">
        <v>0</v>
      </c>
      <c r="D5" s="89">
        <v>2868</v>
      </c>
      <c r="E5" s="89">
        <v>0</v>
      </c>
      <c r="F5" s="89">
        <v>0</v>
      </c>
      <c r="G5" s="89">
        <v>0</v>
      </c>
      <c r="H5" s="89">
        <v>0</v>
      </c>
      <c r="I5" s="89">
        <v>0</v>
      </c>
      <c r="J5" s="89">
        <v>0</v>
      </c>
      <c r="K5" s="89">
        <v>0</v>
      </c>
      <c r="L5" s="89">
        <v>0</v>
      </c>
      <c r="M5" s="89">
        <v>0</v>
      </c>
      <c r="N5" s="89">
        <v>0</v>
      </c>
      <c r="O5" s="89">
        <v>0</v>
      </c>
      <c r="P5" s="93">
        <v>0</v>
      </c>
      <c r="Q5" s="93">
        <v>0</v>
      </c>
      <c r="R5" s="97">
        <v>0</v>
      </c>
      <c r="S5" s="89">
        <v>0</v>
      </c>
      <c r="T5" s="89">
        <v>0</v>
      </c>
      <c r="U5" s="89">
        <v>46602.259999999995</v>
      </c>
      <c r="V5" s="89">
        <v>0</v>
      </c>
      <c r="W5" s="96"/>
      <c r="X5" s="33">
        <v>2181.27</v>
      </c>
      <c r="Y5" s="73" t="s">
        <v>49</v>
      </c>
      <c r="Z5" s="74">
        <v>4347260</v>
      </c>
      <c r="AA5" s="33"/>
      <c r="AC5" s="37" t="s">
        <v>52</v>
      </c>
    </row>
    <row r="6" spans="1:29" ht="13.5" thickBot="1" x14ac:dyDescent="0.25">
      <c r="A6" s="82"/>
      <c r="B6" s="87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4"/>
      <c r="Q6" s="94"/>
      <c r="R6" s="97"/>
      <c r="S6" s="89"/>
      <c r="T6" s="89"/>
      <c r="U6" s="89"/>
      <c r="V6" s="89"/>
      <c r="W6" s="96"/>
      <c r="X6" s="33"/>
      <c r="Y6" s="73"/>
      <c r="Z6" s="74"/>
      <c r="AA6" s="33"/>
      <c r="AC6" s="38" t="s">
        <v>49</v>
      </c>
    </row>
    <row r="7" spans="1:29" ht="13.5" thickBot="1" x14ac:dyDescent="0.25">
      <c r="A7" s="82"/>
      <c r="B7" s="87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5"/>
      <c r="Q7" s="95"/>
      <c r="R7" s="97"/>
      <c r="S7" s="89"/>
      <c r="T7" s="89"/>
      <c r="U7" s="89"/>
      <c r="V7" s="89"/>
      <c r="W7" s="96"/>
      <c r="X7" s="33"/>
      <c r="Y7" s="73"/>
      <c r="Z7" s="74"/>
      <c r="AA7" s="33"/>
      <c r="AC7" s="38" t="s">
        <v>50</v>
      </c>
    </row>
    <row r="8" spans="1:29" ht="13.5" thickBot="1" x14ac:dyDescent="0.25">
      <c r="A8" s="81" t="s">
        <v>81</v>
      </c>
      <c r="B8" s="88" t="s">
        <v>71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93">
        <v>0</v>
      </c>
      <c r="Q8" s="93">
        <v>0</v>
      </c>
      <c r="R8" s="97">
        <v>0</v>
      </c>
      <c r="S8" s="89">
        <v>0</v>
      </c>
      <c r="T8" s="89">
        <v>0</v>
      </c>
      <c r="U8" s="89">
        <v>0</v>
      </c>
      <c r="V8" s="89">
        <v>4107625</v>
      </c>
      <c r="W8" s="96" t="s">
        <v>42</v>
      </c>
      <c r="X8" s="33"/>
      <c r="Y8" s="73"/>
      <c r="Z8" s="74"/>
      <c r="AA8" s="33"/>
      <c r="AC8" s="38" t="s">
        <v>55</v>
      </c>
    </row>
    <row r="9" spans="1:29" ht="13.5" thickBot="1" x14ac:dyDescent="0.25">
      <c r="A9" s="82"/>
      <c r="B9" s="87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4"/>
      <c r="Q9" s="94"/>
      <c r="R9" s="97"/>
      <c r="S9" s="89"/>
      <c r="T9" s="89"/>
      <c r="U9" s="89"/>
      <c r="V9" s="89"/>
      <c r="W9" s="96"/>
      <c r="X9" s="33"/>
      <c r="Y9" s="73"/>
      <c r="Z9" s="74"/>
      <c r="AA9" s="33"/>
      <c r="AC9" s="38" t="s">
        <v>53</v>
      </c>
    </row>
    <row r="10" spans="1:29" ht="13.5" thickBot="1" x14ac:dyDescent="0.25">
      <c r="A10" s="82"/>
      <c r="B10" s="87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5"/>
      <c r="Q10" s="95"/>
      <c r="R10" s="97"/>
      <c r="S10" s="89"/>
      <c r="T10" s="89"/>
      <c r="U10" s="89"/>
      <c r="V10" s="89"/>
      <c r="W10" s="96"/>
      <c r="X10" s="33"/>
      <c r="Y10" s="73"/>
      <c r="Z10" s="74"/>
      <c r="AA10" s="33"/>
    </row>
    <row r="11" spans="1:29" ht="13.5" thickBot="1" x14ac:dyDescent="0.25">
      <c r="A11" s="82"/>
      <c r="B11" s="88" t="s">
        <v>102</v>
      </c>
      <c r="C11" s="89">
        <v>126229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93">
        <v>0</v>
      </c>
      <c r="P11" s="93">
        <v>0</v>
      </c>
      <c r="Q11" s="97">
        <v>0</v>
      </c>
      <c r="R11" s="89">
        <v>0</v>
      </c>
      <c r="S11" s="89">
        <v>0</v>
      </c>
      <c r="T11" s="89">
        <v>0</v>
      </c>
      <c r="U11" s="89">
        <v>10743.06</v>
      </c>
      <c r="V11" s="89">
        <v>358744</v>
      </c>
      <c r="W11" s="96" t="s">
        <v>42</v>
      </c>
      <c r="X11" s="33"/>
      <c r="Y11" s="73"/>
      <c r="Z11" s="74"/>
      <c r="AA11" s="33"/>
    </row>
    <row r="12" spans="1:29" ht="13.5" thickBot="1" x14ac:dyDescent="0.25">
      <c r="A12" s="82"/>
      <c r="B12" s="87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4"/>
      <c r="P12" s="94"/>
      <c r="Q12" s="97"/>
      <c r="R12" s="89"/>
      <c r="S12" s="89"/>
      <c r="T12" s="89"/>
      <c r="U12" s="89"/>
      <c r="V12" s="89"/>
      <c r="W12" s="96"/>
      <c r="X12" s="33"/>
      <c r="Y12" s="73"/>
      <c r="Z12" s="74"/>
      <c r="AA12" s="33"/>
    </row>
    <row r="13" spans="1:29" ht="13.5" thickBot="1" x14ac:dyDescent="0.25">
      <c r="A13" s="83"/>
      <c r="B13" s="8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5"/>
      <c r="P13" s="95"/>
      <c r="Q13" s="97"/>
      <c r="R13" s="89"/>
      <c r="S13" s="89"/>
      <c r="T13" s="89"/>
      <c r="U13" s="89"/>
      <c r="V13" s="89"/>
      <c r="W13" s="96"/>
      <c r="X13" s="33"/>
      <c r="Y13" s="73"/>
      <c r="Z13" s="74"/>
      <c r="AA13" s="33"/>
    </row>
    <row r="14" spans="1:29" ht="13.5" thickBot="1" x14ac:dyDescent="0.25">
      <c r="A14" s="81" t="s">
        <v>83</v>
      </c>
      <c r="B14" s="87">
        <v>1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93">
        <v>0</v>
      </c>
      <c r="P14" s="93">
        <v>0</v>
      </c>
      <c r="Q14" s="97">
        <v>0</v>
      </c>
      <c r="R14" s="89">
        <v>0</v>
      </c>
      <c r="S14" s="89">
        <v>0</v>
      </c>
      <c r="T14" s="89">
        <v>0</v>
      </c>
      <c r="U14" s="89">
        <v>45549.42</v>
      </c>
      <c r="V14" s="89">
        <v>0</v>
      </c>
      <c r="W14" s="96"/>
      <c r="X14" s="33"/>
      <c r="Y14" s="73"/>
      <c r="Z14" s="74"/>
      <c r="AA14" s="33"/>
    </row>
    <row r="15" spans="1:29" ht="13.5" thickBot="1" x14ac:dyDescent="0.25">
      <c r="A15" s="82"/>
      <c r="B15" s="87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4"/>
      <c r="P15" s="94"/>
      <c r="Q15" s="97"/>
      <c r="R15" s="89"/>
      <c r="S15" s="89"/>
      <c r="T15" s="89"/>
      <c r="U15" s="89"/>
      <c r="V15" s="89"/>
      <c r="W15" s="96"/>
      <c r="X15" s="33"/>
      <c r="Y15" s="73"/>
      <c r="Z15" s="74"/>
      <c r="AA15" s="33"/>
    </row>
    <row r="16" spans="1:29" ht="13.5" thickBot="1" x14ac:dyDescent="0.25">
      <c r="A16" s="82"/>
      <c r="B16" s="87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5"/>
      <c r="P16" s="95"/>
      <c r="Q16" s="97"/>
      <c r="R16" s="89"/>
      <c r="S16" s="89"/>
      <c r="T16" s="89"/>
      <c r="U16" s="89"/>
      <c r="V16" s="89"/>
      <c r="W16" s="96"/>
      <c r="X16" s="33"/>
      <c r="Y16" s="73"/>
      <c r="Z16" s="74"/>
      <c r="AA16" s="33"/>
    </row>
    <row r="17" spans="1:27" ht="13.5" thickBot="1" x14ac:dyDescent="0.25">
      <c r="A17" s="81" t="s">
        <v>85</v>
      </c>
      <c r="B17" s="88" t="s">
        <v>103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93">
        <v>0</v>
      </c>
      <c r="Q17" s="93">
        <v>0</v>
      </c>
      <c r="R17" s="97">
        <v>0</v>
      </c>
      <c r="S17" s="89">
        <v>0</v>
      </c>
      <c r="T17" s="89">
        <v>0</v>
      </c>
      <c r="U17" s="89">
        <v>0</v>
      </c>
      <c r="V17" s="89">
        <v>1960140</v>
      </c>
      <c r="W17" s="96" t="s">
        <v>42</v>
      </c>
      <c r="X17" s="33"/>
      <c r="Y17" s="73"/>
      <c r="Z17" s="74"/>
      <c r="AA17" s="33"/>
    </row>
    <row r="18" spans="1:27" ht="13.5" thickBot="1" x14ac:dyDescent="0.25">
      <c r="A18" s="82"/>
      <c r="B18" s="87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4"/>
      <c r="Q18" s="94"/>
      <c r="R18" s="97"/>
      <c r="S18" s="89"/>
      <c r="T18" s="89"/>
      <c r="U18" s="89"/>
      <c r="V18" s="89"/>
      <c r="W18" s="96"/>
      <c r="X18" s="33"/>
      <c r="Y18" s="73"/>
      <c r="Z18" s="74"/>
      <c r="AA18" s="33"/>
    </row>
    <row r="19" spans="1:27" ht="13.5" thickBot="1" x14ac:dyDescent="0.25">
      <c r="A19" s="82"/>
      <c r="B19" s="87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5"/>
      <c r="Q19" s="95"/>
      <c r="R19" s="97"/>
      <c r="S19" s="89"/>
      <c r="T19" s="89"/>
      <c r="U19" s="89"/>
      <c r="V19" s="89"/>
      <c r="W19" s="96"/>
      <c r="X19" s="33"/>
      <c r="Y19" s="73"/>
      <c r="Z19" s="74"/>
      <c r="AA19" s="33"/>
    </row>
    <row r="20" spans="1:27" ht="13.5" thickBot="1" x14ac:dyDescent="0.25">
      <c r="A20" s="82"/>
      <c r="B20" s="87">
        <v>1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93">
        <v>0</v>
      </c>
      <c r="P20" s="93">
        <v>0</v>
      </c>
      <c r="Q20" s="97">
        <v>0</v>
      </c>
      <c r="R20" s="89">
        <v>0</v>
      </c>
      <c r="S20" s="89">
        <v>0</v>
      </c>
      <c r="T20" s="89">
        <v>0</v>
      </c>
      <c r="U20" s="89">
        <v>65639.38</v>
      </c>
      <c r="V20" s="89">
        <v>0</v>
      </c>
      <c r="W20" s="96"/>
      <c r="X20" s="33"/>
      <c r="Y20" s="73"/>
      <c r="Z20" s="74"/>
      <c r="AA20" s="33"/>
    </row>
    <row r="21" spans="1:27" ht="13.5" thickBot="1" x14ac:dyDescent="0.25">
      <c r="A21" s="82"/>
      <c r="B21" s="87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4"/>
      <c r="P21" s="94"/>
      <c r="Q21" s="97"/>
      <c r="R21" s="89"/>
      <c r="S21" s="89"/>
      <c r="T21" s="89"/>
      <c r="U21" s="89"/>
      <c r="V21" s="89"/>
      <c r="W21" s="96"/>
      <c r="X21" s="33"/>
      <c r="Y21" s="73"/>
      <c r="Z21" s="74"/>
      <c r="AA21" s="33"/>
    </row>
    <row r="22" spans="1:27" ht="13.5" thickBot="1" x14ac:dyDescent="0.25">
      <c r="A22" s="83"/>
      <c r="B22" s="87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5"/>
      <c r="P22" s="95"/>
      <c r="Q22" s="97"/>
      <c r="R22" s="89"/>
      <c r="S22" s="89"/>
      <c r="T22" s="89"/>
      <c r="U22" s="89"/>
      <c r="V22" s="89"/>
      <c r="W22" s="96"/>
      <c r="X22" s="33"/>
      <c r="Y22" s="73"/>
      <c r="Z22" s="74"/>
      <c r="AA22" s="33"/>
    </row>
    <row r="23" spans="1:27" ht="13.5" thickBot="1" x14ac:dyDescent="0.25">
      <c r="A23" s="84" t="s">
        <v>87</v>
      </c>
      <c r="B23" s="92" t="s">
        <v>71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9">
        <v>0</v>
      </c>
      <c r="P23" s="99">
        <v>0</v>
      </c>
      <c r="Q23" s="98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102"/>
      <c r="X23" s="30">
        <v>15058935</v>
      </c>
      <c r="Y23" s="73" t="s">
        <v>49</v>
      </c>
      <c r="Z23" s="75">
        <v>24087924</v>
      </c>
      <c r="AA23" s="30"/>
    </row>
    <row r="24" spans="1:27" ht="13.5" thickBot="1" x14ac:dyDescent="0.25">
      <c r="A24" s="85"/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100"/>
      <c r="P24" s="100"/>
      <c r="Q24" s="98"/>
      <c r="R24" s="91"/>
      <c r="S24" s="91"/>
      <c r="T24" s="91"/>
      <c r="U24" s="91"/>
      <c r="V24" s="91"/>
      <c r="W24" s="102"/>
      <c r="X24" s="30"/>
      <c r="Y24" s="32"/>
      <c r="Z24" s="75"/>
      <c r="AA24" s="30"/>
    </row>
    <row r="25" spans="1:27" ht="13.5" thickBot="1" x14ac:dyDescent="0.25">
      <c r="A25" s="85"/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01"/>
      <c r="P25" s="101"/>
      <c r="Q25" s="98"/>
      <c r="R25" s="91"/>
      <c r="S25" s="91"/>
      <c r="T25" s="91"/>
      <c r="U25" s="91"/>
      <c r="V25" s="91"/>
      <c r="W25" s="102"/>
      <c r="X25" s="30"/>
      <c r="Y25" s="32"/>
      <c r="Z25" s="75"/>
      <c r="AA25" s="30"/>
    </row>
    <row r="26" spans="1:27" ht="13.5" thickBot="1" x14ac:dyDescent="0.25">
      <c r="A26" s="85"/>
      <c r="B26" s="90">
        <v>2</v>
      </c>
      <c r="C26" s="91">
        <v>64782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9">
        <v>0</v>
      </c>
      <c r="P26" s="99">
        <v>0</v>
      </c>
      <c r="Q26" s="98">
        <v>0</v>
      </c>
      <c r="R26" s="91">
        <v>0</v>
      </c>
      <c r="S26" s="91">
        <v>0</v>
      </c>
      <c r="T26" s="91">
        <v>0</v>
      </c>
      <c r="U26" s="91">
        <v>143307</v>
      </c>
      <c r="V26" s="91">
        <v>0</v>
      </c>
      <c r="W26" s="102"/>
      <c r="X26" s="30">
        <v>2942382.32</v>
      </c>
      <c r="Y26" s="73" t="s">
        <v>49</v>
      </c>
      <c r="Z26" s="76" t="s">
        <v>104</v>
      </c>
      <c r="AA26" s="30"/>
    </row>
    <row r="27" spans="1:27" ht="13.5" thickBot="1" x14ac:dyDescent="0.25">
      <c r="A27" s="85"/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00"/>
      <c r="P27" s="100"/>
      <c r="Q27" s="98"/>
      <c r="R27" s="91"/>
      <c r="S27" s="91"/>
      <c r="T27" s="91"/>
      <c r="U27" s="91"/>
      <c r="V27" s="91"/>
      <c r="W27" s="102"/>
      <c r="X27" s="30"/>
      <c r="Y27" s="32"/>
      <c r="Z27" s="75"/>
      <c r="AA27" s="30"/>
    </row>
    <row r="28" spans="1:27" ht="13.5" thickBot="1" x14ac:dyDescent="0.25">
      <c r="A28" s="86"/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01"/>
      <c r="P28" s="101"/>
      <c r="Q28" s="98"/>
      <c r="R28" s="91"/>
      <c r="S28" s="91"/>
      <c r="T28" s="91"/>
      <c r="U28" s="91"/>
      <c r="V28" s="91"/>
      <c r="W28" s="102"/>
      <c r="X28" s="30"/>
      <c r="Y28" s="32"/>
      <c r="Z28" s="75"/>
      <c r="AA28" s="30"/>
    </row>
  </sheetData>
  <mergeCells count="204">
    <mergeCell ref="U26:U28"/>
    <mergeCell ref="V26:V28"/>
    <mergeCell ref="W26:W28"/>
    <mergeCell ref="E26:E28"/>
    <mergeCell ref="U20:U22"/>
    <mergeCell ref="V20:V22"/>
    <mergeCell ref="W20:W22"/>
    <mergeCell ref="K23:K25"/>
    <mergeCell ref="L23:L25"/>
    <mergeCell ref="M23:M25"/>
    <mergeCell ref="Q20:Q22"/>
    <mergeCell ref="R20:R22"/>
    <mergeCell ref="S20:S22"/>
    <mergeCell ref="T20:T22"/>
    <mergeCell ref="P20:P22"/>
    <mergeCell ref="K20:K22"/>
    <mergeCell ref="L20:L22"/>
    <mergeCell ref="M20:M22"/>
    <mergeCell ref="N20:N22"/>
    <mergeCell ref="O20:O22"/>
    <mergeCell ref="T26:T28"/>
    <mergeCell ref="P26:P28"/>
    <mergeCell ref="K26:K28"/>
    <mergeCell ref="L26:L28"/>
    <mergeCell ref="U23:U25"/>
    <mergeCell ref="V23:V25"/>
    <mergeCell ref="W23:W25"/>
    <mergeCell ref="N23:N25"/>
    <mergeCell ref="O23:O25"/>
    <mergeCell ref="Q23:Q25"/>
    <mergeCell ref="R23:R25"/>
    <mergeCell ref="P23:P25"/>
    <mergeCell ref="D20:D22"/>
    <mergeCell ref="E20:E22"/>
    <mergeCell ref="F20:F22"/>
    <mergeCell ref="G20:G22"/>
    <mergeCell ref="H20:H22"/>
    <mergeCell ref="I20:I22"/>
    <mergeCell ref="J20:J22"/>
    <mergeCell ref="T23:T25"/>
    <mergeCell ref="D26:D28"/>
    <mergeCell ref="S23:S25"/>
    <mergeCell ref="Q26:Q28"/>
    <mergeCell ref="R26:R28"/>
    <mergeCell ref="S26:S28"/>
    <mergeCell ref="D23:D25"/>
    <mergeCell ref="E23:E25"/>
    <mergeCell ref="F23:F25"/>
    <mergeCell ref="G23:G25"/>
    <mergeCell ref="H23:H25"/>
    <mergeCell ref="I23:I25"/>
    <mergeCell ref="J23:J25"/>
    <mergeCell ref="M26:M28"/>
    <mergeCell ref="N26:N28"/>
    <mergeCell ref="O26:O28"/>
    <mergeCell ref="F26:F28"/>
    <mergeCell ref="G26:G28"/>
    <mergeCell ref="H26:H28"/>
    <mergeCell ref="I26:I28"/>
    <mergeCell ref="J26:J28"/>
    <mergeCell ref="D17:D19"/>
    <mergeCell ref="E17:E19"/>
    <mergeCell ref="F17:F19"/>
    <mergeCell ref="G17:G19"/>
    <mergeCell ref="H17:H19"/>
    <mergeCell ref="I17:I19"/>
    <mergeCell ref="J17:J19"/>
    <mergeCell ref="K17:K19"/>
    <mergeCell ref="L17:L19"/>
    <mergeCell ref="R17:R19"/>
    <mergeCell ref="S17:S19"/>
    <mergeCell ref="M17:M19"/>
    <mergeCell ref="N17:N19"/>
    <mergeCell ref="O17:O19"/>
    <mergeCell ref="Q17:Q19"/>
    <mergeCell ref="P17:P19"/>
    <mergeCell ref="V14:V16"/>
    <mergeCell ref="W14:W16"/>
    <mergeCell ref="O14:O16"/>
    <mergeCell ref="Q14:Q16"/>
    <mergeCell ref="R14:R16"/>
    <mergeCell ref="S14:S16"/>
    <mergeCell ref="P14:P16"/>
    <mergeCell ref="W17:W19"/>
    <mergeCell ref="T17:T19"/>
    <mergeCell ref="U17:U19"/>
    <mergeCell ref="V17:V19"/>
    <mergeCell ref="M14:M16"/>
    <mergeCell ref="N14:N16"/>
    <mergeCell ref="T14:T16"/>
    <mergeCell ref="U14:U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W11:W13"/>
    <mergeCell ref="V11:V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U11:U13"/>
    <mergeCell ref="Q11:Q13"/>
    <mergeCell ref="R11:R13"/>
    <mergeCell ref="S11:S13"/>
    <mergeCell ref="T11:T13"/>
    <mergeCell ref="P11:P13"/>
    <mergeCell ref="D2:D4"/>
    <mergeCell ref="E2:E4"/>
    <mergeCell ref="F2:F4"/>
    <mergeCell ref="G2:G4"/>
    <mergeCell ref="H2:H4"/>
    <mergeCell ref="N5:N7"/>
    <mergeCell ref="O5:O7"/>
    <mergeCell ref="R5:R7"/>
    <mergeCell ref="S5:S7"/>
    <mergeCell ref="N2:N4"/>
    <mergeCell ref="O2:O4"/>
    <mergeCell ref="R2:R4"/>
    <mergeCell ref="S2:S4"/>
    <mergeCell ref="P2:P4"/>
    <mergeCell ref="I2:I4"/>
    <mergeCell ref="J2:J4"/>
    <mergeCell ref="K2:K4"/>
    <mergeCell ref="L2:L4"/>
    <mergeCell ref="M2:M4"/>
    <mergeCell ref="P5:P7"/>
    <mergeCell ref="I5:I7"/>
    <mergeCell ref="J5:J7"/>
    <mergeCell ref="K5:K7"/>
    <mergeCell ref="L5:L7"/>
    <mergeCell ref="M5:M7"/>
    <mergeCell ref="Q8:Q10"/>
    <mergeCell ref="Q5:Q7"/>
    <mergeCell ref="D5:D7"/>
    <mergeCell ref="E5:E7"/>
    <mergeCell ref="F5:F7"/>
    <mergeCell ref="G5:G7"/>
    <mergeCell ref="H5:H7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2:Q4"/>
    <mergeCell ref="U2:U4"/>
    <mergeCell ref="V2:V4"/>
    <mergeCell ref="W2:W4"/>
    <mergeCell ref="U5:U7"/>
    <mergeCell ref="V5:V7"/>
    <mergeCell ref="U8:U10"/>
    <mergeCell ref="V8:V10"/>
    <mergeCell ref="W8:W10"/>
    <mergeCell ref="W5:W7"/>
    <mergeCell ref="T2:T4"/>
    <mergeCell ref="T5:T7"/>
    <mergeCell ref="T8:T10"/>
    <mergeCell ref="R8:R10"/>
    <mergeCell ref="S8:S10"/>
    <mergeCell ref="A2:A4"/>
    <mergeCell ref="A5:A7"/>
    <mergeCell ref="A8:A13"/>
    <mergeCell ref="A17:A22"/>
    <mergeCell ref="A23:A28"/>
    <mergeCell ref="B2:B4"/>
    <mergeCell ref="B5:B7"/>
    <mergeCell ref="B8:B10"/>
    <mergeCell ref="C2:C4"/>
    <mergeCell ref="C5:C7"/>
    <mergeCell ref="C8:C10"/>
    <mergeCell ref="A14:A16"/>
    <mergeCell ref="B14:B16"/>
    <mergeCell ref="C14:C16"/>
    <mergeCell ref="B17:B19"/>
    <mergeCell ref="C17:C19"/>
    <mergeCell ref="B26:B28"/>
    <mergeCell ref="C26:C28"/>
    <mergeCell ref="B20:B22"/>
    <mergeCell ref="C20:C22"/>
    <mergeCell ref="B23:B25"/>
    <mergeCell ref="C23:C25"/>
  </mergeCells>
  <phoneticPr fontId="0" type="noConversion"/>
  <dataValidations count="3">
    <dataValidation type="list" allowBlank="1" showInputMessage="1" showErrorMessage="1" sqref="Y29:Y673">
      <formula1>$AC$5:$AC$9</formula1>
    </dataValidation>
    <dataValidation type="list" allowBlank="1" showInputMessage="1" showErrorMessage="1" sqref="W17:W18 W23:W24 W20:W21 W26:W27 Y5:Y28 W8:W9 W5:W6 W11:W12 W14:W15">
      <formula1>#REF!</formula1>
    </dataValidation>
    <dataValidation type="list" allowBlank="1" showInputMessage="1" showErrorMessage="1" sqref="W2:W3 Y2:Y4">
      <formula1>#REF!</formula1>
    </dataValidation>
  </dataValidations>
  <printOptions horizontalCentered="1"/>
  <pageMargins left="0.39370078740157483" right="0.39370078740157483" top="1.5748031496062993" bottom="0.98425196850393704" header="0" footer="0"/>
  <pageSetup paperSize="9" scale="80" fitToWidth="2" orientation="landscape" horizontalDpi="4294967295" r:id="rId1"/>
  <headerFooter alignWithMargins="0">
    <oddFooter>&amp;L&amp;F &amp;A&amp;C&amp;P de &amp;N&amp;R&amp;D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workbookViewId="0">
      <selection activeCell="K26" sqref="K26"/>
    </sheetView>
  </sheetViews>
  <sheetFormatPr baseColWidth="10" defaultRowHeight="12.75" x14ac:dyDescent="0.2"/>
  <cols>
    <col min="1" max="1" width="13.85546875" customWidth="1"/>
    <col min="2" max="2" width="13.28515625" bestFit="1" customWidth="1"/>
  </cols>
  <sheetData>
    <row r="1" spans="1:10" ht="32.25" customHeight="1" thickBot="1" x14ac:dyDescent="0.25">
      <c r="A1" s="17" t="s">
        <v>74</v>
      </c>
      <c r="B1" s="17" t="s">
        <v>63</v>
      </c>
      <c r="C1" s="17" t="s">
        <v>64</v>
      </c>
      <c r="D1" s="17" t="s">
        <v>65</v>
      </c>
      <c r="E1" s="17" t="s">
        <v>66</v>
      </c>
      <c r="F1" s="17" t="s">
        <v>67</v>
      </c>
      <c r="G1" s="17" t="s">
        <v>58</v>
      </c>
      <c r="H1" s="17" t="s">
        <v>59</v>
      </c>
      <c r="I1" s="17" t="s">
        <v>60</v>
      </c>
      <c r="J1" s="17" t="s">
        <v>61</v>
      </c>
    </row>
    <row r="2" spans="1:10" ht="13.5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4.95" customHeight="1" thickBot="1" x14ac:dyDescent="0.25">
      <c r="A3" s="39" t="s">
        <v>76</v>
      </c>
      <c r="B3" s="77">
        <v>46.32</v>
      </c>
      <c r="C3" s="77">
        <v>31.48</v>
      </c>
      <c r="D3" s="77">
        <v>16.16</v>
      </c>
      <c r="E3" s="77">
        <v>2.89</v>
      </c>
      <c r="F3" s="77"/>
      <c r="G3" s="77">
        <v>0.06</v>
      </c>
      <c r="H3" s="77"/>
      <c r="I3" s="77"/>
      <c r="J3" s="77"/>
    </row>
    <row r="4" spans="1:10" ht="24.95" customHeight="1" thickBot="1" x14ac:dyDescent="0.25">
      <c r="A4" s="39" t="s">
        <v>79</v>
      </c>
      <c r="B4" s="77" t="s">
        <v>104</v>
      </c>
      <c r="C4" s="77" t="s">
        <v>104</v>
      </c>
      <c r="D4" s="77" t="s">
        <v>104</v>
      </c>
      <c r="E4" s="77" t="s">
        <v>104</v>
      </c>
      <c r="F4" s="77" t="s">
        <v>104</v>
      </c>
      <c r="G4" s="77" t="s">
        <v>104</v>
      </c>
      <c r="H4" s="77" t="s">
        <v>104</v>
      </c>
      <c r="I4" s="77" t="s">
        <v>104</v>
      </c>
      <c r="J4" s="77" t="s">
        <v>104</v>
      </c>
    </row>
    <row r="5" spans="1:10" ht="24.95" customHeight="1" thickBot="1" x14ac:dyDescent="0.25">
      <c r="A5" s="39" t="s">
        <v>81</v>
      </c>
      <c r="B5" s="77" t="s">
        <v>104</v>
      </c>
      <c r="C5" s="77" t="s">
        <v>104</v>
      </c>
      <c r="D5" s="77" t="s">
        <v>104</v>
      </c>
      <c r="E5" s="77" t="s">
        <v>104</v>
      </c>
      <c r="F5" s="77" t="s">
        <v>104</v>
      </c>
      <c r="G5" s="77" t="s">
        <v>104</v>
      </c>
      <c r="H5" s="77" t="s">
        <v>104</v>
      </c>
      <c r="I5" s="77" t="s">
        <v>104</v>
      </c>
      <c r="J5" s="77" t="s">
        <v>104</v>
      </c>
    </row>
    <row r="6" spans="1:10" ht="24.95" customHeight="1" thickBot="1" x14ac:dyDescent="0.25">
      <c r="A6" s="78" t="s">
        <v>83</v>
      </c>
      <c r="B6" s="77" t="s">
        <v>104</v>
      </c>
      <c r="C6" s="77" t="s">
        <v>104</v>
      </c>
      <c r="D6" s="77" t="s">
        <v>104</v>
      </c>
      <c r="E6" s="77" t="s">
        <v>104</v>
      </c>
      <c r="F6" s="77" t="s">
        <v>104</v>
      </c>
      <c r="G6" s="77" t="s">
        <v>104</v>
      </c>
      <c r="H6" s="77" t="s">
        <v>104</v>
      </c>
      <c r="I6" s="77" t="s">
        <v>104</v>
      </c>
      <c r="J6" s="77" t="s">
        <v>104</v>
      </c>
    </row>
    <row r="7" spans="1:10" ht="24.95" customHeight="1" thickBot="1" x14ac:dyDescent="0.25">
      <c r="A7" s="79" t="s">
        <v>85</v>
      </c>
      <c r="B7" s="80">
        <v>51.19</v>
      </c>
      <c r="C7" s="80">
        <v>36.090000000000003</v>
      </c>
      <c r="D7" s="80"/>
      <c r="E7" s="80">
        <v>2.1</v>
      </c>
      <c r="F7" s="80"/>
      <c r="G7" s="80"/>
      <c r="H7" s="80"/>
      <c r="I7" s="80"/>
      <c r="J7" s="80"/>
    </row>
    <row r="8" spans="1:10" ht="24.95" customHeight="1" thickBot="1" x14ac:dyDescent="0.25">
      <c r="A8" s="39" t="s">
        <v>87</v>
      </c>
      <c r="B8" s="77" t="s">
        <v>104</v>
      </c>
      <c r="C8" s="77" t="s">
        <v>104</v>
      </c>
      <c r="D8" s="77" t="s">
        <v>104</v>
      </c>
      <c r="E8" s="77" t="s">
        <v>104</v>
      </c>
      <c r="F8" s="77" t="s">
        <v>104</v>
      </c>
      <c r="G8" s="77" t="s">
        <v>104</v>
      </c>
      <c r="H8" s="77" t="s">
        <v>104</v>
      </c>
      <c r="I8" s="77" t="s">
        <v>104</v>
      </c>
      <c r="J8" s="77" t="s">
        <v>104</v>
      </c>
    </row>
    <row r="9" spans="1:10" ht="24.95" customHeight="1" x14ac:dyDescent="0.2"/>
    <row r="10" spans="1:10" ht="24.95" customHeight="1" x14ac:dyDescent="0.2">
      <c r="A10" s="53" t="s">
        <v>62</v>
      </c>
      <c r="B10" s="53"/>
      <c r="C10" s="53"/>
      <c r="D10" s="53"/>
      <c r="E10" s="53"/>
      <c r="F10" s="53"/>
      <c r="G10" s="53"/>
    </row>
    <row r="11" spans="1:10" ht="24.95" customHeight="1" x14ac:dyDescent="0.2">
      <c r="A11" s="53"/>
    </row>
    <row r="12" spans="1:10" ht="24.9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Clasificación</vt:lpstr>
      <vt:lpstr>Triaje</vt:lpstr>
      <vt:lpstr>Compostaje</vt:lpstr>
      <vt:lpstr>Vertederos</vt:lpstr>
      <vt:lpstr>Composición molar Biogás </vt:lpstr>
    </vt:vector>
  </TitlesOfParts>
  <Company>MMA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Arquitectura Técnica</dc:creator>
  <cp:lastModifiedBy>msrd01 MARIA SAGRARIO RUIZ DIAZ tfno: 89195</cp:lastModifiedBy>
  <cp:lastPrinted>2011-08-02T07:10:33Z</cp:lastPrinted>
  <dcterms:created xsi:type="dcterms:W3CDTF">2009-04-07T10:31:29Z</dcterms:created>
  <dcterms:modified xsi:type="dcterms:W3CDTF">2017-03-15T13:11:55Z</dcterms:modified>
</cp:coreProperties>
</file>