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dicador 43" sheetId="1" r:id="rId1"/>
  </sheets>
  <externalReferences>
    <externalReference r:id="rId2"/>
    <externalReference r:id="rId3"/>
  </externalReferences>
  <definedNames>
    <definedName name="BEx00X9TWPVBH3EP3KJSGATUB553" hidden="1">'[1]Indicador 44'!#REF!</definedName>
    <definedName name="BEx1I9TYW026BOHJH76SFHG490WY" hidden="1">'[1]Indicador 44'!#REF!</definedName>
    <definedName name="BEx1LED7HGA994RS3FAXU7MGTDDO" hidden="1">'[1]Indicador 44'!#REF!</definedName>
    <definedName name="BEx1NDJOZI6MVSD3VSVV1BK3K6FY" hidden="1">'[1]Indicador 44'!#REF!</definedName>
    <definedName name="BEx1OPI200NZBLJTKG1EZ91SYBWS" hidden="1">'[1]Indicador 44'!#REF!</definedName>
    <definedName name="BEx1TLKQFVLZAMR9D1WJ0Q5WJQE3" hidden="1">'[1]Indicador 44'!#REF!</definedName>
    <definedName name="BEx1W0XNXKV1KWRR2PE92TMLADN2" hidden="1">'[1]Indicador 44'!#REF!</definedName>
    <definedName name="BEx3CUBCYJC2R4WMHFTP2SQHPUNO" hidden="1">'[1]Indicador 44'!#REF!</definedName>
    <definedName name="BEx3Q16UZUM4QTVF4DAESP9KZ8Z6" hidden="1">'[1]Indicador 44'!#REF!</definedName>
    <definedName name="BEx5B2YR4HVC5P7VD4X2OJ9G8ERO" hidden="1">'[1]Indicador 44'!#REF!</definedName>
    <definedName name="BEx5KYUUWO7FIIRRYS9OWX6C7SLU" hidden="1">'[1]Indicador 44'!#REF!</definedName>
    <definedName name="BEx5OD4UX3NZDV5HJD9FLUSL2FJ6" hidden="1">'[1]Indicador 44'!#REF!</definedName>
    <definedName name="BEx79MPELZN9O8V4VZTYIG8LJWHP" hidden="1">'[1]Indicador 44'!#REF!</definedName>
    <definedName name="BEx7MA3KH03SBJ2577RWXLF2HNO5" hidden="1">'[1]Indicador 44'!#REF!</definedName>
    <definedName name="BEx93LWN6ADIFY329UU8OFFG3D1Z" hidden="1">'[1]Indicador 44'!#REF!</definedName>
    <definedName name="BEx9BTV050O49LB11EU53S9PI9ZH" hidden="1">'[1]Indicador 44'!#REF!</definedName>
    <definedName name="BEx9H0KNP5NQPA5D6VVLAUHV7CWN" hidden="1">'[1]Indicador 44'!#REF!</definedName>
    <definedName name="BExAW30J1TOO04HHTMBC6Z2P0FNR" hidden="1">'[1]Indicador 44'!#REF!</definedName>
    <definedName name="BExB68COF25TN068S2WLZSBNJNFZ" hidden="1">'[1]Indicador 44'!#REF!</definedName>
    <definedName name="BExEUKUBI620WHDSVAXP8VST2NHT" hidden="1">'[1]Indicador 44'!#REF!</definedName>
    <definedName name="BExF376L2QD167Q2NJBVZH7RF2A6" hidden="1">'[1]Indicador 44'!#REF!</definedName>
    <definedName name="BExF3BDNLE9YM1Q1I0L6J258NQAB" hidden="1">'[1]Indicador 44'!#REF!</definedName>
    <definedName name="BExF6PCWFOOWO0WA1HHVOPCKEAG0" hidden="1">'[1]Indicador 44'!#REF!</definedName>
    <definedName name="BExGMUWRDM507J6EJHL3O43KBL7M" hidden="1">'[1]Indicador 44'!#REF!</definedName>
    <definedName name="BExH0DRSCOLAMN3IAXMJZWYXXB92" hidden="1">'[1]Indicador 44'!#REF!</definedName>
    <definedName name="BExIKMXCQ6TYDYBXQK1XUVRMOHHM" hidden="1">'[1]Indicador 44'!#REF!</definedName>
    <definedName name="BExILPVZZYI07RQAJDC4K3G0G8R3" hidden="1">'[1]Indicador 44'!#REF!</definedName>
    <definedName name="BExIPQCHI6WGE05DNWPYHSXLRLV2" hidden="1">'[1]Indicador 44'!#REF!</definedName>
    <definedName name="BExIQNB5LVFTFMTQ6X9XKGHM0DZZ" hidden="1">'[1]Indicador 44'!#REF!</definedName>
    <definedName name="BExKE2SUZPWG074THA6K9CA8RHEJ" hidden="1">'[1]Indicador 44'!#REF!</definedName>
    <definedName name="BExKHGS2NRGD5U47THCWIGYVFRNZ" hidden="1">'[1]Indicador 44'!#REF!</definedName>
    <definedName name="BExKOST9WPRADRLG1PVHV88E2K7X" hidden="1">'[1]Indicador 44'!#REF!</definedName>
    <definedName name="BExMRSW3FX94WEN6YWZMEBDN1FNL" hidden="1">'[1]Indicador 44'!#REF!</definedName>
    <definedName name="BExSCFLWH6JV4NFO6U8TE7ZABQDD" hidden="1">'[1]Indicador 44'!#REF!</definedName>
    <definedName name="BExSCZE0UYOLJC8SAQK32U7RJW7U" hidden="1">'[1]Indicador 44'!#REF!</definedName>
    <definedName name="BExTZLYES8HXAU7DP9Z5F6FWE8YN" hidden="1">'[1]Indicador 44'!#REF!</definedName>
    <definedName name="BExU1CLH6Z1DHWXLCZ6FURJKL5UA" hidden="1">'[1]Indicador 44'!#REF!</definedName>
    <definedName name="BExVXQV0FWXZLGPPX1VSIFL6D449" hidden="1">'[1]Indicador 44'!#REF!</definedName>
    <definedName name="BExXTZKZAYKG660MSNUU3KK6K912" hidden="1">'[1]Indicador 44'!#REF!</definedName>
    <definedName name="BExZKOEQ3DH3HAHUCDQR1M44EGR7" hidden="1">'[1]Indicador 44'!#REF!</definedName>
    <definedName name="SAPBEXrevision" hidden="1">9</definedName>
    <definedName name="SAPBEXsysID" hidden="1">"BWD"</definedName>
    <definedName name="SAPBEXwbID" hidden="1">"ELGCL5DVNSG1SCZXFRVN9I6O8"</definedName>
  </definedNames>
  <calcPr calcId="145621"/>
</workbook>
</file>

<file path=xl/calcChain.xml><?xml version="1.0" encoding="utf-8"?>
<calcChain xmlns="http://schemas.openxmlformats.org/spreadsheetml/2006/main">
  <c r="I58" i="1" l="1"/>
  <c r="H58" i="1"/>
  <c r="G58" i="1"/>
  <c r="F58" i="1"/>
  <c r="E58" i="1"/>
  <c r="D58" i="1"/>
  <c r="C58" i="1"/>
  <c r="I52" i="1"/>
  <c r="H52" i="1"/>
  <c r="G52" i="1"/>
  <c r="F52" i="1"/>
  <c r="E52" i="1"/>
  <c r="D52" i="1"/>
  <c r="C52" i="1"/>
  <c r="I50" i="1"/>
  <c r="H50" i="1"/>
  <c r="G50" i="1"/>
  <c r="F50" i="1"/>
  <c r="E50" i="1"/>
  <c r="D50" i="1"/>
  <c r="C50" i="1"/>
  <c r="I47" i="1"/>
  <c r="H47" i="1"/>
  <c r="G47" i="1"/>
  <c r="F47" i="1"/>
  <c r="E47" i="1"/>
  <c r="D47" i="1"/>
  <c r="C47" i="1"/>
  <c r="I22" i="1"/>
  <c r="H22" i="1"/>
  <c r="G22" i="1"/>
  <c r="F22" i="1"/>
  <c r="E22" i="1"/>
  <c r="D22" i="1"/>
  <c r="C22" i="1"/>
  <c r="I20" i="1"/>
  <c r="H20" i="1"/>
  <c r="G20" i="1"/>
  <c r="F20" i="1"/>
  <c r="E20" i="1"/>
  <c r="D20" i="1"/>
  <c r="C20" i="1"/>
  <c r="I12" i="1"/>
  <c r="H12" i="1"/>
  <c r="G12" i="1"/>
  <c r="F12" i="1"/>
  <c r="E12" i="1"/>
  <c r="D12" i="1"/>
  <c r="C12" i="1"/>
  <c r="I6" i="1"/>
  <c r="I59" i="1" s="1"/>
  <c r="H6" i="1"/>
  <c r="H59" i="1" s="1"/>
  <c r="G6" i="1"/>
  <c r="G59" i="1" s="1"/>
  <c r="F6" i="1"/>
  <c r="F59" i="1" s="1"/>
  <c r="E6" i="1"/>
  <c r="E59" i="1" s="1"/>
  <c r="D6" i="1"/>
  <c r="D59" i="1" s="1"/>
  <c r="C6" i="1"/>
  <c r="C59" i="1" s="1"/>
</calcChain>
</file>

<file path=xl/sharedStrings.xml><?xml version="1.0" encoding="utf-8"?>
<sst xmlns="http://schemas.openxmlformats.org/spreadsheetml/2006/main" count="123" uniqueCount="87">
  <si>
    <t>% INVERSIONES CON SUBVENCIONES FINALISTAS</t>
  </si>
  <si>
    <t>EJECUCIÓN CAPÍTULO VI UNIDADES FINALISTAS</t>
  </si>
  <si>
    <t>Unidad finalista</t>
  </si>
  <si>
    <t>Denominación unidad finalista</t>
  </si>
  <si>
    <t>Crédito Inicial</t>
  </si>
  <si>
    <t>Modificación Crédito</t>
  </si>
  <si>
    <t>Credito definitivo</t>
  </si>
  <si>
    <t>Autorizado</t>
  </si>
  <si>
    <t>Dispuesto</t>
  </si>
  <si>
    <t>Obligado</t>
  </si>
  <si>
    <t>Pagado</t>
  </si>
  <si>
    <t>0000002000</t>
  </si>
  <si>
    <t>PROYECTO CLAMBER</t>
  </si>
  <si>
    <t>Resultado</t>
  </si>
  <si>
    <t/>
  </si>
  <si>
    <t>0000000002</t>
  </si>
  <si>
    <t>Oficinas de Empleo</t>
  </si>
  <si>
    <t>0000001701</t>
  </si>
  <si>
    <t>Conv carreteras naci</t>
  </si>
  <si>
    <t>FPA0090003</t>
  </si>
  <si>
    <t>FCI COMPENSACIÓN</t>
  </si>
  <si>
    <t>FPA0090004</t>
  </si>
  <si>
    <t>FCI COMPLEMENTARIO</t>
  </si>
  <si>
    <t>FPA0090005</t>
  </si>
  <si>
    <t>P.O. FEDER 2014-2020</t>
  </si>
  <si>
    <t>0000000902</t>
  </si>
  <si>
    <t>Equipamiento Inf-FP</t>
  </si>
  <si>
    <t>0000000954</t>
  </si>
  <si>
    <t>Museo Paleontológico</t>
  </si>
  <si>
    <t>FPA0090000</t>
  </si>
  <si>
    <t>P.O. FEDER 2007-2013</t>
  </si>
  <si>
    <t>FPA0090007</t>
  </si>
  <si>
    <t>P.O. FSE Y YEI</t>
  </si>
  <si>
    <t>0000000091</t>
  </si>
  <si>
    <t>LIFE-Priorimancha</t>
  </si>
  <si>
    <t>0000000120</t>
  </si>
  <si>
    <t>Censos ganaderos</t>
  </si>
  <si>
    <t>0000000125</t>
  </si>
  <si>
    <t>Campo ensayo agronóm</t>
  </si>
  <si>
    <t>0000000165</t>
  </si>
  <si>
    <t>Espacios naturales</t>
  </si>
  <si>
    <t>0000000319</t>
  </si>
  <si>
    <t>Intervención alcohol</t>
  </si>
  <si>
    <t>0000000370</t>
  </si>
  <si>
    <t>Lucha enfer animales</t>
  </si>
  <si>
    <t>0000000371</t>
  </si>
  <si>
    <t>Enfermed animal. AGE</t>
  </si>
  <si>
    <t>0000000401</t>
  </si>
  <si>
    <t>Mejora forestal</t>
  </si>
  <si>
    <t>0000000403</t>
  </si>
  <si>
    <t>Red Natura Forestal</t>
  </si>
  <si>
    <t>0000000404</t>
  </si>
  <si>
    <t>PDR forestal. CC.LL</t>
  </si>
  <si>
    <t>0000000405</t>
  </si>
  <si>
    <t>PDR forestal AGE-FEA</t>
  </si>
  <si>
    <t>0000000419</t>
  </si>
  <si>
    <t>Regen medioambiental</t>
  </si>
  <si>
    <t>0000000423</t>
  </si>
  <si>
    <t>Prevención incendios</t>
  </si>
  <si>
    <t>0000000450</t>
  </si>
  <si>
    <t>Fondos mejora montes</t>
  </si>
  <si>
    <t>0000000702</t>
  </si>
  <si>
    <t>Acuicultura - FEP</t>
  </si>
  <si>
    <t>0000000742</t>
  </si>
  <si>
    <t>INIA-Desar rural</t>
  </si>
  <si>
    <t>0000000743</t>
  </si>
  <si>
    <t>MINECO-investigación</t>
  </si>
  <si>
    <t>0000000822</t>
  </si>
  <si>
    <t>Investigación agrari</t>
  </si>
  <si>
    <t>0000001523</t>
  </si>
  <si>
    <t>Regadios y o. infrae</t>
  </si>
  <si>
    <t>0000001533</t>
  </si>
  <si>
    <t>Sostenibilidad.FEADE</t>
  </si>
  <si>
    <t>0000001545</t>
  </si>
  <si>
    <t>PROY EUROP API-FRESH</t>
  </si>
  <si>
    <t>0000001900</t>
  </si>
  <si>
    <t>LIFE-HUMEDALES</t>
  </si>
  <si>
    <t>0000001901</t>
  </si>
  <si>
    <t>LIFE-IBERLINCE OTUE</t>
  </si>
  <si>
    <t>0000000521</t>
  </si>
  <si>
    <t>Estrategias salud</t>
  </si>
  <si>
    <t>0000000013</t>
  </si>
  <si>
    <t>V. Género E.E.E U.E.</t>
  </si>
  <si>
    <t>0000000014</t>
  </si>
  <si>
    <t>Inves y form sanidad</t>
  </si>
  <si>
    <t>Grado de financiación de inversiones con subvenciones finalistas</t>
  </si>
  <si>
    <t>Obligaciones reconocidas capítulo VI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</si>
</sst>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\ 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</fills>
  <borders count="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40">
    <xf numFmtId="0" fontId="0" fillId="0" borderId="0"/>
    <xf numFmtId="4" fontId="4" fillId="3" borderId="0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5" borderId="1" applyNumberFormat="0" applyProtection="0">
      <alignment horizontal="right" vertical="center"/>
    </xf>
    <xf numFmtId="4" fontId="4" fillId="6" borderId="1" applyNumberFormat="0" applyProtection="0">
      <alignment horizontal="left" vertical="center" indent="1"/>
    </xf>
    <xf numFmtId="4" fontId="4" fillId="8" borderId="1" applyNumberFormat="0" applyProtection="0">
      <alignment vertical="center"/>
    </xf>
    <xf numFmtId="4" fontId="8" fillId="6" borderId="1" applyNumberFormat="0" applyProtection="0">
      <alignment vertical="center"/>
    </xf>
    <xf numFmtId="0" fontId="4" fillId="6" borderId="1" applyNumberFormat="0" applyProtection="0">
      <alignment horizontal="left" vertical="top" indent="1"/>
    </xf>
    <xf numFmtId="4" fontId="5" fillId="10" borderId="1" applyNumberFormat="0" applyProtection="0">
      <alignment horizontal="right" vertical="center"/>
    </xf>
    <xf numFmtId="4" fontId="5" fillId="11" borderId="1" applyNumberFormat="0" applyProtection="0">
      <alignment horizontal="right" vertical="center"/>
    </xf>
    <xf numFmtId="4" fontId="5" fillId="12" borderId="1" applyNumberFormat="0" applyProtection="0">
      <alignment horizontal="right" vertical="center"/>
    </xf>
    <xf numFmtId="4" fontId="5" fillId="13" borderId="1" applyNumberFormat="0" applyProtection="0">
      <alignment horizontal="right" vertical="center"/>
    </xf>
    <xf numFmtId="4" fontId="5" fillId="14" borderId="1" applyNumberFormat="0" applyProtection="0">
      <alignment horizontal="right" vertical="center"/>
    </xf>
    <xf numFmtId="4" fontId="5" fillId="15" borderId="1" applyNumberFormat="0" applyProtection="0">
      <alignment horizontal="right" vertical="center"/>
    </xf>
    <xf numFmtId="4" fontId="5" fillId="16" borderId="1" applyNumberFormat="0" applyProtection="0">
      <alignment horizontal="right" vertical="center"/>
    </xf>
    <xf numFmtId="4" fontId="5" fillId="17" borderId="1" applyNumberFormat="0" applyProtection="0">
      <alignment horizontal="right" vertical="center"/>
    </xf>
    <xf numFmtId="4" fontId="5" fillId="18" borderId="1" applyNumberFormat="0" applyProtection="0">
      <alignment horizontal="right" vertical="center"/>
    </xf>
    <xf numFmtId="4" fontId="4" fillId="19" borderId="3" applyNumberFormat="0" applyProtection="0">
      <alignment horizontal="left" vertical="center" indent="1"/>
    </xf>
    <xf numFmtId="4" fontId="5" fillId="5" borderId="0" applyNumberFormat="0" applyProtection="0">
      <alignment horizontal="left" vertical="center" indent="1"/>
    </xf>
    <xf numFmtId="4" fontId="9" fillId="20" borderId="0" applyNumberFormat="0" applyProtection="0">
      <alignment horizontal="left" vertical="center" indent="1"/>
    </xf>
    <xf numFmtId="4" fontId="5" fillId="4" borderId="1" applyNumberFormat="0" applyProtection="0">
      <alignment horizontal="right" vertical="center"/>
    </xf>
    <xf numFmtId="4" fontId="5" fillId="5" borderId="0" applyNumberFormat="0" applyProtection="0">
      <alignment horizontal="left" vertical="center" indent="1"/>
    </xf>
    <xf numFmtId="4" fontId="5" fillId="3" borderId="0" applyNumberFormat="0" applyProtection="0">
      <alignment horizontal="left" vertical="center" indent="1"/>
    </xf>
    <xf numFmtId="0" fontId="1" fillId="20" borderId="1" applyNumberFormat="0" applyProtection="0">
      <alignment horizontal="left" vertical="center" indent="1"/>
    </xf>
    <xf numFmtId="0" fontId="1" fillId="20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21" borderId="1" applyNumberFormat="0" applyProtection="0">
      <alignment horizontal="left" vertical="center" indent="1"/>
    </xf>
    <xf numFmtId="0" fontId="1" fillId="21" borderId="1" applyNumberFormat="0" applyProtection="0">
      <alignment horizontal="left" vertical="top" indent="1"/>
    </xf>
    <xf numFmtId="0" fontId="1" fillId="22" borderId="1" applyNumberFormat="0" applyProtection="0">
      <alignment horizontal="left" vertical="center" indent="1"/>
    </xf>
    <xf numFmtId="0" fontId="1" fillId="22" borderId="1" applyNumberFormat="0" applyProtection="0">
      <alignment horizontal="left" vertical="top" indent="1"/>
    </xf>
    <xf numFmtId="0" fontId="1" fillId="0" borderId="0"/>
    <xf numFmtId="4" fontId="5" fillId="23" borderId="1" applyNumberFormat="0" applyProtection="0">
      <alignment vertical="center"/>
    </xf>
    <xf numFmtId="4" fontId="10" fillId="23" borderId="1" applyNumberFormat="0" applyProtection="0">
      <alignment vertical="center"/>
    </xf>
    <xf numFmtId="4" fontId="5" fillId="23" borderId="1" applyNumberFormat="0" applyProtection="0">
      <alignment horizontal="left" vertical="center" indent="1"/>
    </xf>
    <xf numFmtId="0" fontId="5" fillId="23" borderId="1" applyNumberFormat="0" applyProtection="0">
      <alignment horizontal="left" vertical="top" indent="1"/>
    </xf>
    <xf numFmtId="4" fontId="10" fillId="5" borderId="1" applyNumberFormat="0" applyProtection="0">
      <alignment horizontal="right" vertical="center"/>
    </xf>
    <xf numFmtId="0" fontId="5" fillId="3" borderId="1" applyNumberFormat="0" applyProtection="0">
      <alignment horizontal="left" vertical="top" indent="1"/>
    </xf>
    <xf numFmtId="4" fontId="11" fillId="24" borderId="0" applyNumberFormat="0" applyProtection="0">
      <alignment horizontal="left" vertical="center" indent="1"/>
    </xf>
    <xf numFmtId="4" fontId="12" fillId="5" borderId="1" applyNumberFormat="0" applyProtection="0">
      <alignment horizontal="right" vertical="center"/>
    </xf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/>
    <xf numFmtId="0" fontId="3" fillId="0" borderId="0" xfId="0" applyFont="1" applyFill="1"/>
    <xf numFmtId="0" fontId="4" fillId="3" borderId="0" xfId="1" quotePrefix="1" applyNumberFormat="1" applyFont="1" applyAlignment="1">
      <alignment horizontal="center" vertical="center"/>
    </xf>
    <xf numFmtId="0" fontId="4" fillId="4" borderId="1" xfId="2" quotePrefix="1" applyNumberFormat="1" applyFont="1" applyAlignment="1">
      <alignment horizontal="center" vertical="center"/>
    </xf>
    <xf numFmtId="0" fontId="5" fillId="4" borderId="1" xfId="2" quotePrefix="1" applyNumberFormat="1">
      <alignment horizontal="left" vertical="center" indent="1"/>
    </xf>
    <xf numFmtId="3" fontId="5" fillId="5" borderId="1" xfId="3" applyNumberFormat="1">
      <alignment horizontal="right" vertical="center"/>
    </xf>
    <xf numFmtId="4" fontId="5" fillId="5" borderId="1" xfId="3" applyNumberFormat="1">
      <alignment horizontal="right" vertical="center"/>
    </xf>
    <xf numFmtId="0" fontId="4" fillId="7" borderId="1" xfId="4" quotePrefix="1" applyNumberFormat="1" applyFill="1">
      <alignment horizontal="left" vertical="center" indent="1"/>
    </xf>
    <xf numFmtId="4" fontId="4" fillId="7" borderId="1" xfId="5" applyNumberFormat="1" applyFill="1">
      <alignment vertical="center"/>
    </xf>
    <xf numFmtId="164" fontId="5" fillId="5" borderId="1" xfId="3" applyNumberFormat="1">
      <alignment horizontal="right" vertical="center"/>
    </xf>
    <xf numFmtId="10" fontId="6" fillId="0" borderId="0" xfId="0" applyNumberFormat="1" applyFont="1"/>
    <xf numFmtId="10" fontId="7" fillId="2" borderId="2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4" fontId="7" fillId="2" borderId="2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0" fontId="6" fillId="0" borderId="0" xfId="0" applyFont="1" applyAlignment="1">
      <alignment horizontal="left" wrapText="1"/>
    </xf>
    <xf numFmtId="0" fontId="6" fillId="9" borderId="2" xfId="0" applyFont="1" applyFill="1" applyBorder="1" applyAlignment="1">
      <alignment horizontal="left" vertical="center"/>
    </xf>
  </cellXfs>
  <cellStyles count="40">
    <cellStyle name="Normal" xfId="0" builtinId="0"/>
    <cellStyle name="SAPBEXaggData" xfId="5"/>
    <cellStyle name="SAPBEXaggDataEmph" xfId="6"/>
    <cellStyle name="SAPBEXaggItem" xfId="4"/>
    <cellStyle name="SAPBEXaggItemX" xfId="7"/>
    <cellStyle name="SAPBEXchaText" xfId="1"/>
    <cellStyle name="SAPBEXexcBad7" xfId="8"/>
    <cellStyle name="SAPBEXexcBad8" xfId="9"/>
    <cellStyle name="SAPBEXexcBad9" xfId="10"/>
    <cellStyle name="SAPBEXexcCritical4" xfId="11"/>
    <cellStyle name="SAPBEXexcCritical5" xfId="12"/>
    <cellStyle name="SAPBEXexcCritical6" xfId="13"/>
    <cellStyle name="SAPBEXexcGood1" xfId="14"/>
    <cellStyle name="SAPBEXexcGood2" xfId="15"/>
    <cellStyle name="SAPBEXexcGood3" xfId="16"/>
    <cellStyle name="SAPBEXfilterDrill" xfId="17"/>
    <cellStyle name="SAPBEXfilterItem" xfId="18"/>
    <cellStyle name="SAPBEXfilterText" xfId="19"/>
    <cellStyle name="SAPBEXformats" xfId="20"/>
    <cellStyle name="SAPBEXheaderItem" xfId="21"/>
    <cellStyle name="SAPBEXheaderText" xfId="22"/>
    <cellStyle name="SAPBEXHLevel0" xfId="23"/>
    <cellStyle name="SAPBEXHLevel0X" xfId="24"/>
    <cellStyle name="SAPBEXHLevel1" xfId="25"/>
    <cellStyle name="SAPBEXHLevel1X" xfId="26"/>
    <cellStyle name="SAPBEXHLevel2" xfId="27"/>
    <cellStyle name="SAPBEXHLevel2X" xfId="28"/>
    <cellStyle name="SAPBEXHLevel3" xfId="29"/>
    <cellStyle name="SAPBEXHLevel3X" xfId="30"/>
    <cellStyle name="SAPBEXinputData" xfId="31"/>
    <cellStyle name="SAPBEXresData" xfId="32"/>
    <cellStyle name="SAPBEXresDataEmph" xfId="33"/>
    <cellStyle name="SAPBEXresItem" xfId="34"/>
    <cellStyle name="SAPBEXresItemX" xfId="35"/>
    <cellStyle name="SAPBEXstdData" xfId="3"/>
    <cellStyle name="SAPBEXstdDataEmph" xfId="36"/>
    <cellStyle name="SAPBEXstdItem" xfId="2"/>
    <cellStyle name="SAPBEXstdItemX" xfId="37"/>
    <cellStyle name="SAPBEXtitle" xfId="38"/>
    <cellStyle name="SAPBEXundefined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0</xdr:rowOff>
    </xdr:from>
    <xdr:to>
      <xdr:col>0</xdr:col>
      <xdr:colOff>76200</xdr:colOff>
      <xdr:row>2</xdr:row>
      <xdr:rowOff>47625</xdr:rowOff>
    </xdr:to>
    <xdr:pic macro="[2]!DesignIconClicked">
      <xdr:nvPicPr>
        <xdr:cNvPr id="2" name="BEx5F4GVTAKHSTCOKUCPLLCBW2KN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2</xdr:row>
      <xdr:rowOff>0</xdr:rowOff>
    </xdr:from>
    <xdr:to>
      <xdr:col>0</xdr:col>
      <xdr:colOff>76200</xdr:colOff>
      <xdr:row>2</xdr:row>
      <xdr:rowOff>47625</xdr:rowOff>
    </xdr:to>
    <xdr:pic macro="[2]!DesignIconClicked">
      <xdr:nvPicPr>
        <xdr:cNvPr id="3" name="BEx9AR1TIZ2JGLRL02Q61Q05I8H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</xdr:row>
      <xdr:rowOff>0</xdr:rowOff>
    </xdr:from>
    <xdr:to>
      <xdr:col>1</xdr:col>
      <xdr:colOff>76200</xdr:colOff>
      <xdr:row>2</xdr:row>
      <xdr:rowOff>47625</xdr:rowOff>
    </xdr:to>
    <xdr:pic macro="[2]!DesignIconClicked">
      <xdr:nvPicPr>
        <xdr:cNvPr id="4" name="BExXVYBCS6AWI8ZSTCSHC7GU3FO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19050</xdr:colOff>
      <xdr:row>2</xdr:row>
      <xdr:rowOff>0</xdr:rowOff>
    </xdr:from>
    <xdr:to>
      <xdr:col>1</xdr:col>
      <xdr:colOff>76200</xdr:colOff>
      <xdr:row>2</xdr:row>
      <xdr:rowOff>47625</xdr:rowOff>
    </xdr:to>
    <xdr:pic macro="[2]!DesignIconClicked">
      <xdr:nvPicPr>
        <xdr:cNvPr id="5" name="BEx1Q8N6U6X3NTZ89M9P5I4NSXQC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2</xdr:row>
      <xdr:rowOff>0</xdr:rowOff>
    </xdr:from>
    <xdr:to>
      <xdr:col>2</xdr:col>
      <xdr:colOff>76200</xdr:colOff>
      <xdr:row>2</xdr:row>
      <xdr:rowOff>47625</xdr:rowOff>
    </xdr:to>
    <xdr:pic macro="[2]!DesignIconClicked">
      <xdr:nvPicPr>
        <xdr:cNvPr id="6" name="BEx1X6QQZRVAK3624FIX2RYPWQOE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2</xdr:row>
      <xdr:rowOff>0</xdr:rowOff>
    </xdr:from>
    <xdr:to>
      <xdr:col>2</xdr:col>
      <xdr:colOff>76200</xdr:colOff>
      <xdr:row>2</xdr:row>
      <xdr:rowOff>47625</xdr:rowOff>
    </xdr:to>
    <xdr:pic macro="[2]!DesignIconClicked">
      <xdr:nvPicPr>
        <xdr:cNvPr id="7" name="BExU6YFW15B60O4ZSQHEFWUXBMK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66675</xdr:colOff>
      <xdr:row>2</xdr:row>
      <xdr:rowOff>47625</xdr:rowOff>
    </xdr:to>
    <xdr:pic macro="[2]!DesignIconClicked">
      <xdr:nvPicPr>
        <xdr:cNvPr id="8" name="BExMM05JXQFJW3OX56CKOJS6H04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19050</xdr:colOff>
      <xdr:row>2</xdr:row>
      <xdr:rowOff>0</xdr:rowOff>
    </xdr:from>
    <xdr:to>
      <xdr:col>3</xdr:col>
      <xdr:colOff>66675</xdr:colOff>
      <xdr:row>2</xdr:row>
      <xdr:rowOff>47625</xdr:rowOff>
    </xdr:to>
    <xdr:pic macro="[2]!DesignIconClicked">
      <xdr:nvPicPr>
        <xdr:cNvPr id="9" name="BEx7I31R3KLQDXKTRGWUKSDM4C5B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2</xdr:row>
      <xdr:rowOff>0</xdr:rowOff>
    </xdr:from>
    <xdr:to>
      <xdr:col>4</xdr:col>
      <xdr:colOff>76200</xdr:colOff>
      <xdr:row>2</xdr:row>
      <xdr:rowOff>47625</xdr:rowOff>
    </xdr:to>
    <xdr:pic macro="[2]!DesignIconClicked">
      <xdr:nvPicPr>
        <xdr:cNvPr id="10" name="BExMHLB7BNDQUXEAEY9SNG2BFIV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2</xdr:row>
      <xdr:rowOff>0</xdr:rowOff>
    </xdr:from>
    <xdr:to>
      <xdr:col>4</xdr:col>
      <xdr:colOff>76200</xdr:colOff>
      <xdr:row>2</xdr:row>
      <xdr:rowOff>47625</xdr:rowOff>
    </xdr:to>
    <xdr:pic macro="[2]!DesignIconClicked">
      <xdr:nvPicPr>
        <xdr:cNvPr id="11" name="BExY60SUE68ZWLJPEDSFM2FGVW4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2</xdr:row>
      <xdr:rowOff>0</xdr:rowOff>
    </xdr:from>
    <xdr:to>
      <xdr:col>5</xdr:col>
      <xdr:colOff>66675</xdr:colOff>
      <xdr:row>2</xdr:row>
      <xdr:rowOff>47625</xdr:rowOff>
    </xdr:to>
    <xdr:pic macro="[2]!DesignIconClicked">
      <xdr:nvPicPr>
        <xdr:cNvPr id="12" name="BEx7KQNIMOU47065O8MUVX9XRMND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2</xdr:row>
      <xdr:rowOff>0</xdr:rowOff>
    </xdr:from>
    <xdr:to>
      <xdr:col>5</xdr:col>
      <xdr:colOff>66675</xdr:colOff>
      <xdr:row>2</xdr:row>
      <xdr:rowOff>47625</xdr:rowOff>
    </xdr:to>
    <xdr:pic macro="[2]!DesignIconClicked">
      <xdr:nvPicPr>
        <xdr:cNvPr id="13" name="BExF4SKR337ZJPTZMZ9Q1BSED3C8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2</xdr:row>
      <xdr:rowOff>0</xdr:rowOff>
    </xdr:from>
    <xdr:to>
      <xdr:col>6</xdr:col>
      <xdr:colOff>76200</xdr:colOff>
      <xdr:row>2</xdr:row>
      <xdr:rowOff>47625</xdr:rowOff>
    </xdr:to>
    <xdr:pic macro="[2]!DesignIconClicked">
      <xdr:nvPicPr>
        <xdr:cNvPr id="14" name="BEx58269226IUD71BV76T164WRQ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2</xdr:row>
      <xdr:rowOff>0</xdr:rowOff>
    </xdr:from>
    <xdr:to>
      <xdr:col>6</xdr:col>
      <xdr:colOff>76200</xdr:colOff>
      <xdr:row>2</xdr:row>
      <xdr:rowOff>47625</xdr:rowOff>
    </xdr:to>
    <xdr:pic macro="[2]!DesignIconClicked">
      <xdr:nvPicPr>
        <xdr:cNvPr id="15" name="BExS7WPZBQM3P40CAC6O6R5QEEU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2</xdr:row>
      <xdr:rowOff>0</xdr:rowOff>
    </xdr:from>
    <xdr:to>
      <xdr:col>7</xdr:col>
      <xdr:colOff>76200</xdr:colOff>
      <xdr:row>2</xdr:row>
      <xdr:rowOff>47625</xdr:rowOff>
    </xdr:to>
    <xdr:pic macro="[2]!DesignIconClicked">
      <xdr:nvPicPr>
        <xdr:cNvPr id="16" name="BExVX5L3CQZ44NCN1FQHM43P0UMO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2</xdr:row>
      <xdr:rowOff>0</xdr:rowOff>
    </xdr:from>
    <xdr:to>
      <xdr:col>7</xdr:col>
      <xdr:colOff>76200</xdr:colOff>
      <xdr:row>2</xdr:row>
      <xdr:rowOff>47625</xdr:rowOff>
    </xdr:to>
    <xdr:pic macro="[2]!DesignIconClicked">
      <xdr:nvPicPr>
        <xdr:cNvPr id="17" name="BExIN3C560I0US9QU2X12V049WD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</xdr:row>
      <xdr:rowOff>0</xdr:rowOff>
    </xdr:from>
    <xdr:to>
      <xdr:col>8</xdr:col>
      <xdr:colOff>66675</xdr:colOff>
      <xdr:row>2</xdr:row>
      <xdr:rowOff>47625</xdr:rowOff>
    </xdr:to>
    <xdr:pic macro="[2]!DesignIconClicked">
      <xdr:nvPicPr>
        <xdr:cNvPr id="18" name="BExKUYQRE9AZS4K9TXXGPVHPEBRL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19050</xdr:colOff>
      <xdr:row>2</xdr:row>
      <xdr:rowOff>0</xdr:rowOff>
    </xdr:from>
    <xdr:to>
      <xdr:col>8</xdr:col>
      <xdr:colOff>66675</xdr:colOff>
      <xdr:row>2</xdr:row>
      <xdr:rowOff>47625</xdr:rowOff>
    </xdr:to>
    <xdr:pic macro="[2]!DesignIconClicked">
      <xdr:nvPicPr>
        <xdr:cNvPr id="19" name="BEx8ZPSPRQ8Y81N8WM60UKPWZ9W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47625</xdr:colOff>
      <xdr:row>2</xdr:row>
      <xdr:rowOff>47625</xdr:rowOff>
    </xdr:to>
    <xdr:pic macro="[2]!DesignIconClicked">
      <xdr:nvPicPr>
        <xdr:cNvPr id="20" name="BExZLMFAS2F21P6AOBS11EJFIN4N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0</xdr:colOff>
      <xdr:row>2</xdr:row>
      <xdr:rowOff>0</xdr:rowOff>
    </xdr:from>
    <xdr:to>
      <xdr:col>9</xdr:col>
      <xdr:colOff>47625</xdr:colOff>
      <xdr:row>2</xdr:row>
      <xdr:rowOff>47625</xdr:rowOff>
    </xdr:to>
    <xdr:pic macro="[2]!DesignIconClicked">
      <xdr:nvPicPr>
        <xdr:cNvPr id="21" name="BExRZCXICVZH7TK8OLQWQCV0QJE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28575</xdr:colOff>
      <xdr:row>2</xdr:row>
      <xdr:rowOff>0</xdr:rowOff>
    </xdr:from>
    <xdr:to>
      <xdr:col>9</xdr:col>
      <xdr:colOff>85725</xdr:colOff>
      <xdr:row>2</xdr:row>
      <xdr:rowOff>47625</xdr:rowOff>
    </xdr:to>
    <xdr:pic macro="[2]!DesignIconClicked">
      <xdr:nvPicPr>
        <xdr:cNvPr id="22" name="BEx01AWORBV8PRQCSO4G9PTKBAA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9</xdr:col>
      <xdr:colOff>28575</xdr:colOff>
      <xdr:row>2</xdr:row>
      <xdr:rowOff>0</xdr:rowOff>
    </xdr:from>
    <xdr:to>
      <xdr:col>9</xdr:col>
      <xdr:colOff>85725</xdr:colOff>
      <xdr:row>2</xdr:row>
      <xdr:rowOff>47625</xdr:rowOff>
    </xdr:to>
    <xdr:pic macro="[2]!DesignIconClicked">
      <xdr:nvPicPr>
        <xdr:cNvPr id="23" name="BEx1UI34G6RWEFZYMFI91Q1XOWQ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47625</xdr:colOff>
      <xdr:row>2</xdr:row>
      <xdr:rowOff>47625</xdr:rowOff>
    </xdr:to>
    <xdr:pic macro="[2]!DesignIconClicked">
      <xdr:nvPicPr>
        <xdr:cNvPr id="24" name="BExD9O5VPAWFUO1K8IBIMRR8DBSI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2</xdr:row>
      <xdr:rowOff>0</xdr:rowOff>
    </xdr:from>
    <xdr:to>
      <xdr:col>10</xdr:col>
      <xdr:colOff>47625</xdr:colOff>
      <xdr:row>2</xdr:row>
      <xdr:rowOff>47625</xdr:rowOff>
    </xdr:to>
    <xdr:pic macro="[2]!DesignIconClicked">
      <xdr:nvPicPr>
        <xdr:cNvPr id="25" name="BExXPM8PVL1OCRZ61I8QH4PF2VU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6575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2</xdr:row>
      <xdr:rowOff>0</xdr:rowOff>
    </xdr:from>
    <xdr:to>
      <xdr:col>10</xdr:col>
      <xdr:colOff>76200</xdr:colOff>
      <xdr:row>2</xdr:row>
      <xdr:rowOff>47625</xdr:rowOff>
    </xdr:to>
    <xdr:pic macro="[2]!DesignIconClicked">
      <xdr:nvPicPr>
        <xdr:cNvPr id="26" name="BExU7D4L672JK4360QKNZAPLN1G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28575</xdr:colOff>
      <xdr:row>2</xdr:row>
      <xdr:rowOff>0</xdr:rowOff>
    </xdr:from>
    <xdr:to>
      <xdr:col>10</xdr:col>
      <xdr:colOff>76200</xdr:colOff>
      <xdr:row>2</xdr:row>
      <xdr:rowOff>47625</xdr:rowOff>
    </xdr:to>
    <xdr:pic macro="[2]!DesignIconClicked">
      <xdr:nvPicPr>
        <xdr:cNvPr id="27" name="BExGZ0MB6KMHUCCWMPAZ8E9Y5L7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11</xdr:col>
      <xdr:colOff>57150</xdr:colOff>
      <xdr:row>2</xdr:row>
      <xdr:rowOff>47625</xdr:rowOff>
    </xdr:to>
    <xdr:pic macro="[2]!DesignIconClicked">
      <xdr:nvPicPr>
        <xdr:cNvPr id="28" name="BExOERG3X3T954E1YLIG4KF0MOB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11</xdr:col>
      <xdr:colOff>0</xdr:colOff>
      <xdr:row>2</xdr:row>
      <xdr:rowOff>0</xdr:rowOff>
    </xdr:from>
    <xdr:to>
      <xdr:col>11</xdr:col>
      <xdr:colOff>57150</xdr:colOff>
      <xdr:row>2</xdr:row>
      <xdr:rowOff>47625</xdr:rowOff>
    </xdr:to>
    <xdr:pic macro="[2]!DesignIconClicked">
      <xdr:nvPicPr>
        <xdr:cNvPr id="29" name="BExB6R2Y2EFDRCR1OSES5NKK2PA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</xdr:colOff>
      <xdr:row>2</xdr:row>
      <xdr:rowOff>0</xdr:rowOff>
    </xdr:from>
    <xdr:to>
      <xdr:col>11</xdr:col>
      <xdr:colOff>76200</xdr:colOff>
      <xdr:row>2</xdr:row>
      <xdr:rowOff>47625</xdr:rowOff>
    </xdr:to>
    <xdr:pic macro="[2]!DesignIconClicked">
      <xdr:nvPicPr>
        <xdr:cNvPr id="30" name="BEx1V7V2IUY4WWRY3N7RCMUSHZAV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11</xdr:col>
      <xdr:colOff>28575</xdr:colOff>
      <xdr:row>2</xdr:row>
      <xdr:rowOff>0</xdr:rowOff>
    </xdr:from>
    <xdr:to>
      <xdr:col>11</xdr:col>
      <xdr:colOff>76200</xdr:colOff>
      <xdr:row>2</xdr:row>
      <xdr:rowOff>47625</xdr:rowOff>
    </xdr:to>
    <xdr:pic macro="[2]!DesignIconClicked">
      <xdr:nvPicPr>
        <xdr:cNvPr id="31" name="BExZQ6CW7JQNDKZYG9QR1AISJN9M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9550" y="400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57150</xdr:colOff>
      <xdr:row>2</xdr:row>
      <xdr:rowOff>47625</xdr:rowOff>
    </xdr:to>
    <xdr:pic macro="[2]!DesignIconClicked">
      <xdr:nvPicPr>
        <xdr:cNvPr id="32" name="BExBDPS2CWXWTK48TY8285JZPZVQ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12</xdr:col>
      <xdr:colOff>0</xdr:colOff>
      <xdr:row>2</xdr:row>
      <xdr:rowOff>0</xdr:rowOff>
    </xdr:from>
    <xdr:to>
      <xdr:col>12</xdr:col>
      <xdr:colOff>57150</xdr:colOff>
      <xdr:row>2</xdr:row>
      <xdr:rowOff>47625</xdr:rowOff>
    </xdr:to>
    <xdr:pic macro="[2]!DesignIconClicked">
      <xdr:nvPicPr>
        <xdr:cNvPr id="33" name="BExVS6TA630DKNFW0LFMGZUSI8QM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57150</xdr:colOff>
      <xdr:row>2</xdr:row>
      <xdr:rowOff>47625</xdr:rowOff>
    </xdr:to>
    <xdr:pic macro="[2]!DesignIconClicked">
      <xdr:nvPicPr>
        <xdr:cNvPr id="34" name="BEx5CA4GGHZ5320MERG4N92WH929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12</xdr:col>
      <xdr:colOff>0</xdr:colOff>
      <xdr:row>2</xdr:row>
      <xdr:rowOff>0</xdr:rowOff>
    </xdr:from>
    <xdr:to>
      <xdr:col>12</xdr:col>
      <xdr:colOff>57150</xdr:colOff>
      <xdr:row>2</xdr:row>
      <xdr:rowOff>47625</xdr:rowOff>
    </xdr:to>
    <xdr:pic macro="[2]!DesignIconClicked">
      <xdr:nvPicPr>
        <xdr:cNvPr id="35" name="BEx1RUXNUQNI26EDE1BTN97FJCCD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5375" y="400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</xdr:row>
      <xdr:rowOff>9525</xdr:rowOff>
    </xdr:from>
    <xdr:to>
      <xdr:col>0</xdr:col>
      <xdr:colOff>66675</xdr:colOff>
      <xdr:row>3</xdr:row>
      <xdr:rowOff>57150</xdr:rowOff>
    </xdr:to>
    <xdr:pic macro="[2]!DesignIconClicked">
      <xdr:nvPicPr>
        <xdr:cNvPr id="36" name="BExMM05JXQFJW3OX56CKOJS6H048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19050</xdr:colOff>
      <xdr:row>3</xdr:row>
      <xdr:rowOff>85725</xdr:rowOff>
    </xdr:from>
    <xdr:to>
      <xdr:col>0</xdr:col>
      <xdr:colOff>66675</xdr:colOff>
      <xdr:row>3</xdr:row>
      <xdr:rowOff>133350</xdr:rowOff>
    </xdr:to>
    <xdr:pic macro="[2]!DesignIconClicked">
      <xdr:nvPicPr>
        <xdr:cNvPr id="37" name="BEx7I31R3KLQDXKTRGWUKSDM4C5B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</xdr:row>
      <xdr:rowOff>9525</xdr:rowOff>
    </xdr:from>
    <xdr:to>
      <xdr:col>1</xdr:col>
      <xdr:colOff>76200</xdr:colOff>
      <xdr:row>3</xdr:row>
      <xdr:rowOff>57150</xdr:rowOff>
    </xdr:to>
    <xdr:pic macro="[2]!DesignIconClicked">
      <xdr:nvPicPr>
        <xdr:cNvPr id="38" name="BExMHLB7BNDQUXEAEY9SNG2BFIV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28575</xdr:colOff>
      <xdr:row>3</xdr:row>
      <xdr:rowOff>85725</xdr:rowOff>
    </xdr:from>
    <xdr:to>
      <xdr:col>1</xdr:col>
      <xdr:colOff>76200</xdr:colOff>
      <xdr:row>3</xdr:row>
      <xdr:rowOff>133350</xdr:rowOff>
    </xdr:to>
    <xdr:pic macro="[2]!DesignIconClicked">
      <xdr:nvPicPr>
        <xdr:cNvPr id="39" name="BExY60SUE68ZWLJPEDSFM2FGVW4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3</xdr:row>
      <xdr:rowOff>9525</xdr:rowOff>
    </xdr:from>
    <xdr:to>
      <xdr:col>2</xdr:col>
      <xdr:colOff>66675</xdr:colOff>
      <xdr:row>3</xdr:row>
      <xdr:rowOff>57150</xdr:rowOff>
    </xdr:to>
    <xdr:pic macro="[2]!DesignIconClicked">
      <xdr:nvPicPr>
        <xdr:cNvPr id="40" name="BEx7KQNIMOU47065O8MUVX9XRMND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19050</xdr:colOff>
      <xdr:row>3</xdr:row>
      <xdr:rowOff>85725</xdr:rowOff>
    </xdr:from>
    <xdr:to>
      <xdr:col>2</xdr:col>
      <xdr:colOff>66675</xdr:colOff>
      <xdr:row>3</xdr:row>
      <xdr:rowOff>133350</xdr:rowOff>
    </xdr:to>
    <xdr:pic macro="[2]!DesignIconClicked">
      <xdr:nvPicPr>
        <xdr:cNvPr id="41" name="BExF4SKR337ZJPTZMZ9Q1BSED3C8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3</xdr:row>
      <xdr:rowOff>9525</xdr:rowOff>
    </xdr:from>
    <xdr:to>
      <xdr:col>3</xdr:col>
      <xdr:colOff>76200</xdr:colOff>
      <xdr:row>3</xdr:row>
      <xdr:rowOff>57150</xdr:rowOff>
    </xdr:to>
    <xdr:pic macro="[2]!DesignIconClicked">
      <xdr:nvPicPr>
        <xdr:cNvPr id="42" name="BEx58269226IUD71BV76T164WRQ4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3</xdr:row>
      <xdr:rowOff>85725</xdr:rowOff>
    </xdr:from>
    <xdr:to>
      <xdr:col>3</xdr:col>
      <xdr:colOff>76200</xdr:colOff>
      <xdr:row>3</xdr:row>
      <xdr:rowOff>133350</xdr:rowOff>
    </xdr:to>
    <xdr:pic macro="[2]!DesignIconClicked">
      <xdr:nvPicPr>
        <xdr:cNvPr id="43" name="BExS7WPZBQM3P40CAC6O6R5QEEU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</xdr:row>
      <xdr:rowOff>9525</xdr:rowOff>
    </xdr:from>
    <xdr:to>
      <xdr:col>4</xdr:col>
      <xdr:colOff>76200</xdr:colOff>
      <xdr:row>3</xdr:row>
      <xdr:rowOff>57150</xdr:rowOff>
    </xdr:to>
    <xdr:pic macro="[2]!DesignIconClicked">
      <xdr:nvPicPr>
        <xdr:cNvPr id="44" name="BExVX5L3CQZ44NCN1FQHM43P0UMO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3</xdr:row>
      <xdr:rowOff>85725</xdr:rowOff>
    </xdr:from>
    <xdr:to>
      <xdr:col>4</xdr:col>
      <xdr:colOff>76200</xdr:colOff>
      <xdr:row>3</xdr:row>
      <xdr:rowOff>133350</xdr:rowOff>
    </xdr:to>
    <xdr:pic macro="[2]!DesignIconClicked">
      <xdr:nvPicPr>
        <xdr:cNvPr id="45" name="BExIN3C560I0US9QU2X12V049WD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19050</xdr:colOff>
      <xdr:row>3</xdr:row>
      <xdr:rowOff>9525</xdr:rowOff>
    </xdr:from>
    <xdr:to>
      <xdr:col>5</xdr:col>
      <xdr:colOff>66675</xdr:colOff>
      <xdr:row>3</xdr:row>
      <xdr:rowOff>57150</xdr:rowOff>
    </xdr:to>
    <xdr:pic macro="[2]!DesignIconClicked">
      <xdr:nvPicPr>
        <xdr:cNvPr id="46" name="BExKUYQRE9AZS4K9TXXGPVHPEBRL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19050</xdr:colOff>
      <xdr:row>3</xdr:row>
      <xdr:rowOff>85725</xdr:rowOff>
    </xdr:from>
    <xdr:to>
      <xdr:col>5</xdr:col>
      <xdr:colOff>66675</xdr:colOff>
      <xdr:row>3</xdr:row>
      <xdr:rowOff>133350</xdr:rowOff>
    </xdr:to>
    <xdr:pic macro="[2]!DesignIconClicked">
      <xdr:nvPicPr>
        <xdr:cNvPr id="47" name="BEx8ZPSPRQ8Y81N8WM60UKPWZ9W0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</xdr:row>
      <xdr:rowOff>9525</xdr:rowOff>
    </xdr:from>
    <xdr:to>
      <xdr:col>6</xdr:col>
      <xdr:colOff>47625</xdr:colOff>
      <xdr:row>3</xdr:row>
      <xdr:rowOff>57150</xdr:rowOff>
    </xdr:to>
    <xdr:pic macro="[2]!DesignIconClicked">
      <xdr:nvPicPr>
        <xdr:cNvPr id="48" name="BExZLMFAS2F21P6AOBS11EJFIN4N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3</xdr:row>
      <xdr:rowOff>85725</xdr:rowOff>
    </xdr:from>
    <xdr:to>
      <xdr:col>6</xdr:col>
      <xdr:colOff>47625</xdr:colOff>
      <xdr:row>3</xdr:row>
      <xdr:rowOff>133350</xdr:rowOff>
    </xdr:to>
    <xdr:pic macro="[2]!DesignIconClicked">
      <xdr:nvPicPr>
        <xdr:cNvPr id="49" name="BExRZCXICVZH7TK8OLQWQCV0QJE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3</xdr:row>
      <xdr:rowOff>9525</xdr:rowOff>
    </xdr:from>
    <xdr:to>
      <xdr:col>6</xdr:col>
      <xdr:colOff>85725</xdr:colOff>
      <xdr:row>3</xdr:row>
      <xdr:rowOff>57150</xdr:rowOff>
    </xdr:to>
    <xdr:pic macro="[2]!DesignIconClicked">
      <xdr:nvPicPr>
        <xdr:cNvPr id="50" name="BEx01AWORBV8PRQCSO4G9PTKBAA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5715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3</xdr:row>
      <xdr:rowOff>85725</xdr:rowOff>
    </xdr:from>
    <xdr:to>
      <xdr:col>6</xdr:col>
      <xdr:colOff>85725</xdr:colOff>
      <xdr:row>3</xdr:row>
      <xdr:rowOff>133350</xdr:rowOff>
    </xdr:to>
    <xdr:pic macro="[2]!DesignIconClicked">
      <xdr:nvPicPr>
        <xdr:cNvPr id="51" name="BEx1UI34G6RWEFZYMFI91Q1XOWQ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7575" y="6477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3</xdr:row>
      <xdr:rowOff>9525</xdr:rowOff>
    </xdr:from>
    <xdr:to>
      <xdr:col>7</xdr:col>
      <xdr:colOff>47625</xdr:colOff>
      <xdr:row>3</xdr:row>
      <xdr:rowOff>57150</xdr:rowOff>
    </xdr:to>
    <xdr:pic macro="[2]!DesignIconClicked">
      <xdr:nvPicPr>
        <xdr:cNvPr id="52" name="BExD9O5VPAWFUO1K8IBIMRR8DBSI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3</xdr:row>
      <xdr:rowOff>85725</xdr:rowOff>
    </xdr:from>
    <xdr:to>
      <xdr:col>7</xdr:col>
      <xdr:colOff>47625</xdr:colOff>
      <xdr:row>3</xdr:row>
      <xdr:rowOff>133350</xdr:rowOff>
    </xdr:to>
    <xdr:pic macro="[2]!DesignIconClicked">
      <xdr:nvPicPr>
        <xdr:cNvPr id="53" name="BExXPM8PVL1OCRZ61I8QH4PF2VUY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3</xdr:row>
      <xdr:rowOff>9525</xdr:rowOff>
    </xdr:from>
    <xdr:to>
      <xdr:col>7</xdr:col>
      <xdr:colOff>76200</xdr:colOff>
      <xdr:row>3</xdr:row>
      <xdr:rowOff>57150</xdr:rowOff>
    </xdr:to>
    <xdr:pic macro="[2]!DesignIconClicked">
      <xdr:nvPicPr>
        <xdr:cNvPr id="54" name="BExU7D4L672JK4360QKNZAPLN1G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3</xdr:row>
      <xdr:rowOff>85725</xdr:rowOff>
    </xdr:from>
    <xdr:to>
      <xdr:col>7</xdr:col>
      <xdr:colOff>76200</xdr:colOff>
      <xdr:row>3</xdr:row>
      <xdr:rowOff>133350</xdr:rowOff>
    </xdr:to>
    <xdr:pic macro="[2]!DesignIconClicked">
      <xdr:nvPicPr>
        <xdr:cNvPr id="55" name="BExGZ0MB6KMHUCCWMPAZ8E9Y5L7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</xdr:row>
      <xdr:rowOff>9525</xdr:rowOff>
    </xdr:from>
    <xdr:to>
      <xdr:col>8</xdr:col>
      <xdr:colOff>57150</xdr:colOff>
      <xdr:row>3</xdr:row>
      <xdr:rowOff>57150</xdr:rowOff>
    </xdr:to>
    <xdr:pic macro="[2]!DesignIconClicked">
      <xdr:nvPicPr>
        <xdr:cNvPr id="56" name="BExOERG3X3T954E1YLIG4KF0MOB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5715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0</xdr:colOff>
      <xdr:row>3</xdr:row>
      <xdr:rowOff>85725</xdr:rowOff>
    </xdr:from>
    <xdr:to>
      <xdr:col>8</xdr:col>
      <xdr:colOff>57150</xdr:colOff>
      <xdr:row>3</xdr:row>
      <xdr:rowOff>133350</xdr:rowOff>
    </xdr:to>
    <xdr:pic macro="[2]!DesignIconClicked">
      <xdr:nvPicPr>
        <xdr:cNvPr id="57" name="BExB6R2Y2EFDRCR1OSES5NKK2PA4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64770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3</xdr:row>
      <xdr:rowOff>9525</xdr:rowOff>
    </xdr:from>
    <xdr:to>
      <xdr:col>8</xdr:col>
      <xdr:colOff>76200</xdr:colOff>
      <xdr:row>3</xdr:row>
      <xdr:rowOff>57150</xdr:rowOff>
    </xdr:to>
    <xdr:pic macro="[2]!DesignIconClicked">
      <xdr:nvPicPr>
        <xdr:cNvPr id="58" name="BEx1V7V2IUY4WWRY3N7RCMUSHZAV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571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8</xdr:col>
      <xdr:colOff>28575</xdr:colOff>
      <xdr:row>3</xdr:row>
      <xdr:rowOff>85725</xdr:rowOff>
    </xdr:from>
    <xdr:to>
      <xdr:col>8</xdr:col>
      <xdr:colOff>76200</xdr:colOff>
      <xdr:row>3</xdr:row>
      <xdr:rowOff>133350</xdr:rowOff>
    </xdr:to>
    <xdr:pic macro="[2]!DesignIconClicked">
      <xdr:nvPicPr>
        <xdr:cNvPr id="59" name="BExZQ6CW7JQNDKZYG9QR1AISJN9M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6477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jperezp/Downloads/Copia%20de%20Indicad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Indicador 43"/>
      <sheetName val="Indicador 44"/>
      <sheetName val="Indicador 4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65"/>
  <sheetViews>
    <sheetView tabSelected="1" topLeftCell="A31" workbookViewId="0">
      <selection activeCell="K20" sqref="K20"/>
    </sheetView>
  </sheetViews>
  <sheetFormatPr baseColWidth="10" defaultRowHeight="12.75" x14ac:dyDescent="0.2"/>
  <cols>
    <col min="1" max="1" width="17" bestFit="1" customWidth="1"/>
    <col min="2" max="2" width="29.140625" bestFit="1" customWidth="1"/>
    <col min="3" max="3" width="13.85546875" bestFit="1" customWidth="1"/>
    <col min="4" max="4" width="19.5703125" bestFit="1" customWidth="1"/>
    <col min="5" max="5" width="16.28515625" bestFit="1" customWidth="1"/>
    <col min="6" max="9" width="12.7109375" bestFit="1" customWidth="1"/>
    <col min="10" max="12" width="13.7109375" bestFit="1" customWidth="1"/>
  </cols>
  <sheetData>
    <row r="1" spans="1:9" s="3" customFormat="1" ht="15.75" x14ac:dyDescent="0.25">
      <c r="A1" s="1"/>
      <c r="B1" s="1"/>
      <c r="C1" s="2" t="s">
        <v>0</v>
      </c>
      <c r="D1" s="2"/>
      <c r="E1" s="2"/>
      <c r="F1" s="2"/>
      <c r="G1" s="2"/>
      <c r="H1" s="2"/>
      <c r="I1" s="2"/>
    </row>
    <row r="2" spans="1:9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4" spans="1:9" ht="19.5" customHeight="1" x14ac:dyDescent="0.2">
      <c r="A4" s="4" t="s">
        <v>2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</row>
    <row r="5" spans="1:9" x14ac:dyDescent="0.2">
      <c r="A5" s="6" t="s">
        <v>11</v>
      </c>
      <c r="B5" s="6" t="s">
        <v>12</v>
      </c>
      <c r="C5" s="7"/>
      <c r="D5" s="8">
        <v>15035351.67</v>
      </c>
      <c r="E5" s="8">
        <v>15035351.67</v>
      </c>
      <c r="F5" s="8">
        <v>14664865.18</v>
      </c>
      <c r="G5" s="8">
        <v>14664865.18</v>
      </c>
      <c r="H5" s="8">
        <v>14664865.140000001</v>
      </c>
      <c r="I5" s="8">
        <v>14664865.140000001</v>
      </c>
    </row>
    <row r="6" spans="1:9" x14ac:dyDescent="0.2">
      <c r="A6" s="9" t="s">
        <v>13</v>
      </c>
      <c r="B6" s="9" t="s">
        <v>14</v>
      </c>
      <c r="C6" s="10">
        <f>SUM(C5)</f>
        <v>0</v>
      </c>
      <c r="D6" s="10">
        <f t="shared" ref="D6:I6" si="0">SUM(D5)</f>
        <v>15035351.67</v>
      </c>
      <c r="E6" s="10">
        <f t="shared" si="0"/>
        <v>15035351.67</v>
      </c>
      <c r="F6" s="10">
        <f t="shared" si="0"/>
        <v>14664865.18</v>
      </c>
      <c r="G6" s="10">
        <f t="shared" si="0"/>
        <v>14664865.18</v>
      </c>
      <c r="H6" s="10">
        <f t="shared" si="0"/>
        <v>14664865.140000001</v>
      </c>
      <c r="I6" s="10">
        <f t="shared" si="0"/>
        <v>14664865.140000001</v>
      </c>
    </row>
    <row r="7" spans="1:9" x14ac:dyDescent="0.2">
      <c r="A7" s="6" t="s">
        <v>15</v>
      </c>
      <c r="B7" s="6" t="s">
        <v>16</v>
      </c>
      <c r="C7" s="7"/>
      <c r="D7" s="8">
        <v>341159.74</v>
      </c>
      <c r="E7" s="8">
        <v>341159.74</v>
      </c>
      <c r="F7" s="8">
        <v>177045.18</v>
      </c>
      <c r="G7" s="8">
        <v>149043</v>
      </c>
      <c r="H7" s="8">
        <v>149043</v>
      </c>
      <c r="I7" s="8">
        <v>21477.5</v>
      </c>
    </row>
    <row r="8" spans="1:9" x14ac:dyDescent="0.2">
      <c r="A8" s="6" t="s">
        <v>17</v>
      </c>
      <c r="B8" s="6" t="s">
        <v>18</v>
      </c>
      <c r="C8" s="8">
        <v>4931000</v>
      </c>
      <c r="D8" s="8">
        <v>1644204.94</v>
      </c>
      <c r="E8" s="8">
        <v>6575204.9400000004</v>
      </c>
      <c r="F8" s="8">
        <v>1126279.21</v>
      </c>
      <c r="G8" s="8">
        <v>1126279.21</v>
      </c>
      <c r="H8" s="8">
        <v>1123261.19</v>
      </c>
      <c r="I8" s="8">
        <v>1123261.19</v>
      </c>
    </row>
    <row r="9" spans="1:9" x14ac:dyDescent="0.2">
      <c r="A9" s="6" t="s">
        <v>19</v>
      </c>
      <c r="B9" s="6" t="s">
        <v>20</v>
      </c>
      <c r="C9" s="8">
        <v>17358620</v>
      </c>
      <c r="D9" s="8">
        <v>-1431454.93</v>
      </c>
      <c r="E9" s="8">
        <v>15927165.07</v>
      </c>
      <c r="F9" s="8">
        <v>15679804.560000001</v>
      </c>
      <c r="G9" s="8">
        <v>15679804.560000001</v>
      </c>
      <c r="H9" s="8">
        <v>14567436.57</v>
      </c>
      <c r="I9" s="8">
        <v>13425293.640000001</v>
      </c>
    </row>
    <row r="10" spans="1:9" x14ac:dyDescent="0.2">
      <c r="A10" s="6" t="s">
        <v>21</v>
      </c>
      <c r="B10" s="6" t="s">
        <v>22</v>
      </c>
      <c r="C10" s="8">
        <v>7494510</v>
      </c>
      <c r="D10" s="8">
        <v>-2648497.9700000002</v>
      </c>
      <c r="E10" s="8">
        <v>4846012.03</v>
      </c>
      <c r="F10" s="8">
        <v>4277339.25</v>
      </c>
      <c r="G10" s="8">
        <v>3943360.2</v>
      </c>
      <c r="H10" s="8">
        <v>3463373.25</v>
      </c>
      <c r="I10" s="8">
        <v>2978067.98</v>
      </c>
    </row>
    <row r="11" spans="1:9" x14ac:dyDescent="0.2">
      <c r="A11" s="6" t="s">
        <v>23</v>
      </c>
      <c r="B11" s="6" t="s">
        <v>24</v>
      </c>
      <c r="C11" s="8">
        <v>7392750</v>
      </c>
      <c r="D11" s="8">
        <v>-7392749.9500000002</v>
      </c>
      <c r="E11" s="8">
        <v>0.05</v>
      </c>
      <c r="F11" s="11">
        <v>0</v>
      </c>
      <c r="G11" s="7"/>
      <c r="H11" s="7"/>
      <c r="I11" s="7"/>
    </row>
    <row r="12" spans="1:9" x14ac:dyDescent="0.2">
      <c r="A12" s="9" t="s">
        <v>13</v>
      </c>
      <c r="B12" s="9" t="s">
        <v>14</v>
      </c>
      <c r="C12" s="10">
        <f>SUM(C7:C11)</f>
        <v>37176880</v>
      </c>
      <c r="D12" s="10">
        <f t="shared" ref="D12:I12" si="1">SUM(D7:D11)</f>
        <v>-9487338.1699999999</v>
      </c>
      <c r="E12" s="10">
        <f t="shared" si="1"/>
        <v>27689541.830000002</v>
      </c>
      <c r="F12" s="10">
        <f t="shared" si="1"/>
        <v>21260468.199999999</v>
      </c>
      <c r="G12" s="10">
        <f t="shared" si="1"/>
        <v>20898486.969999999</v>
      </c>
      <c r="H12" s="10">
        <f t="shared" si="1"/>
        <v>19303114.009999998</v>
      </c>
      <c r="I12" s="10">
        <f t="shared" si="1"/>
        <v>17548100.309999999</v>
      </c>
    </row>
    <row r="13" spans="1:9" x14ac:dyDescent="0.2">
      <c r="A13" s="6" t="s">
        <v>25</v>
      </c>
      <c r="B13" s="6" t="s">
        <v>26</v>
      </c>
      <c r="C13" s="7"/>
      <c r="D13" s="8">
        <v>200000</v>
      </c>
      <c r="E13" s="8">
        <v>200000</v>
      </c>
      <c r="F13" s="8">
        <v>200000</v>
      </c>
      <c r="G13" s="8">
        <v>200000</v>
      </c>
      <c r="H13" s="8">
        <v>200000</v>
      </c>
      <c r="I13" s="8">
        <v>200000</v>
      </c>
    </row>
    <row r="14" spans="1:9" x14ac:dyDescent="0.2">
      <c r="A14" s="6" t="s">
        <v>27</v>
      </c>
      <c r="B14" s="6" t="s">
        <v>28</v>
      </c>
      <c r="C14" s="7"/>
      <c r="D14" s="8">
        <v>300000</v>
      </c>
      <c r="E14" s="8">
        <v>300000</v>
      </c>
      <c r="F14" s="8">
        <v>123067.58</v>
      </c>
      <c r="G14" s="8">
        <v>123067.58</v>
      </c>
      <c r="H14" s="8">
        <v>112891.53</v>
      </c>
      <c r="I14" s="8">
        <v>75205.75</v>
      </c>
    </row>
    <row r="15" spans="1:9" x14ac:dyDescent="0.2">
      <c r="A15" s="6" t="s">
        <v>29</v>
      </c>
      <c r="B15" s="6" t="s">
        <v>30</v>
      </c>
      <c r="C15" s="8">
        <v>1564970</v>
      </c>
      <c r="D15" s="8">
        <v>-1171490.68</v>
      </c>
      <c r="E15" s="8">
        <v>393479.32</v>
      </c>
      <c r="F15" s="8">
        <v>198421.26</v>
      </c>
      <c r="G15" s="8">
        <v>179834.68</v>
      </c>
      <c r="H15" s="8">
        <v>142471</v>
      </c>
      <c r="I15" s="8">
        <v>77102.67</v>
      </c>
    </row>
    <row r="16" spans="1:9" x14ac:dyDescent="0.2">
      <c r="A16" s="6" t="s">
        <v>19</v>
      </c>
      <c r="B16" s="6" t="s">
        <v>20</v>
      </c>
      <c r="C16" s="8">
        <v>9149280</v>
      </c>
      <c r="D16" s="8">
        <v>-1010156.01</v>
      </c>
      <c r="E16" s="8">
        <v>8139123.9900000002</v>
      </c>
      <c r="F16" s="8">
        <v>7303324.8200000003</v>
      </c>
      <c r="G16" s="8">
        <v>6968471.79</v>
      </c>
      <c r="H16" s="8">
        <v>6516205.5700000003</v>
      </c>
      <c r="I16" s="8">
        <v>5192264.5</v>
      </c>
    </row>
    <row r="17" spans="1:9" x14ac:dyDescent="0.2">
      <c r="A17" s="6" t="s">
        <v>21</v>
      </c>
      <c r="B17" s="6" t="s">
        <v>22</v>
      </c>
      <c r="C17" s="8">
        <v>450000</v>
      </c>
      <c r="D17" s="8">
        <v>16379.52</v>
      </c>
      <c r="E17" s="8">
        <v>466379.52000000002</v>
      </c>
      <c r="F17" s="8">
        <v>464203.9</v>
      </c>
      <c r="G17" s="8">
        <v>455348.35</v>
      </c>
      <c r="H17" s="8">
        <v>408716.97</v>
      </c>
      <c r="I17" s="8">
        <v>385027.3</v>
      </c>
    </row>
    <row r="18" spans="1:9" x14ac:dyDescent="0.2">
      <c r="A18" s="6" t="s">
        <v>23</v>
      </c>
      <c r="B18" s="6" t="s">
        <v>24</v>
      </c>
      <c r="C18" s="8">
        <v>2409000</v>
      </c>
      <c r="D18" s="8">
        <v>-368020.3</v>
      </c>
      <c r="E18" s="8">
        <v>2040979.7</v>
      </c>
      <c r="F18" s="8">
        <v>1506131.42</v>
      </c>
      <c r="G18" s="8">
        <v>1455895.8</v>
      </c>
      <c r="H18" s="8">
        <v>1091156.3400000001</v>
      </c>
      <c r="I18" s="8">
        <v>913914.96</v>
      </c>
    </row>
    <row r="19" spans="1:9" x14ac:dyDescent="0.2">
      <c r="A19" s="6" t="s">
        <v>31</v>
      </c>
      <c r="B19" s="6" t="s">
        <v>32</v>
      </c>
      <c r="C19" s="8">
        <v>215000</v>
      </c>
      <c r="D19" s="8">
        <v>-215000</v>
      </c>
      <c r="E19" s="11">
        <v>0</v>
      </c>
      <c r="F19" s="7"/>
      <c r="G19" s="7"/>
      <c r="H19" s="7"/>
      <c r="I19" s="7"/>
    </row>
    <row r="20" spans="1:9" x14ac:dyDescent="0.2">
      <c r="A20" s="9" t="s">
        <v>13</v>
      </c>
      <c r="B20" s="9" t="s">
        <v>14</v>
      </c>
      <c r="C20" s="10">
        <f>SUM(C13:C19)</f>
        <v>13788250</v>
      </c>
      <c r="D20" s="10">
        <f t="shared" ref="D20:I20" si="2">SUM(D13:D19)</f>
        <v>-2248287.4699999997</v>
      </c>
      <c r="E20" s="10">
        <f t="shared" si="2"/>
        <v>11539962.529999999</v>
      </c>
      <c r="F20" s="10">
        <f t="shared" si="2"/>
        <v>9795148.9800000004</v>
      </c>
      <c r="G20" s="10">
        <f t="shared" si="2"/>
        <v>9382618.1999999993</v>
      </c>
      <c r="H20" s="10">
        <f t="shared" si="2"/>
        <v>8471441.4100000001</v>
      </c>
      <c r="I20" s="10">
        <f t="shared" si="2"/>
        <v>6843515.1799999997</v>
      </c>
    </row>
    <row r="21" spans="1:9" x14ac:dyDescent="0.2">
      <c r="A21" s="6" t="s">
        <v>15</v>
      </c>
      <c r="B21" s="6" t="s">
        <v>16</v>
      </c>
      <c r="C21" s="8">
        <v>715000</v>
      </c>
      <c r="D21" s="8">
        <v>884499.48</v>
      </c>
      <c r="E21" s="8">
        <v>1599499.48</v>
      </c>
      <c r="F21" s="8">
        <v>1123510.31</v>
      </c>
      <c r="G21" s="8">
        <v>904698.47</v>
      </c>
      <c r="H21" s="8">
        <v>436332.23</v>
      </c>
      <c r="I21" s="8">
        <v>290888.28999999998</v>
      </c>
    </row>
    <row r="22" spans="1:9" x14ac:dyDescent="0.2">
      <c r="A22" s="9" t="s">
        <v>13</v>
      </c>
      <c r="B22" s="9" t="s">
        <v>14</v>
      </c>
      <c r="C22" s="10">
        <f>SUM(C21)</f>
        <v>715000</v>
      </c>
      <c r="D22" s="10">
        <f t="shared" ref="D22:I22" si="3">SUM(D21)</f>
        <v>884499.48</v>
      </c>
      <c r="E22" s="10">
        <f t="shared" si="3"/>
        <v>1599499.48</v>
      </c>
      <c r="F22" s="10">
        <f t="shared" si="3"/>
        <v>1123510.31</v>
      </c>
      <c r="G22" s="10">
        <f t="shared" si="3"/>
        <v>904698.47</v>
      </c>
      <c r="H22" s="10">
        <f t="shared" si="3"/>
        <v>436332.23</v>
      </c>
      <c r="I22" s="10">
        <f t="shared" si="3"/>
        <v>290888.28999999998</v>
      </c>
    </row>
    <row r="23" spans="1:9" x14ac:dyDescent="0.2">
      <c r="A23" s="6" t="s">
        <v>33</v>
      </c>
      <c r="B23" s="6" t="s">
        <v>34</v>
      </c>
      <c r="C23" s="7"/>
      <c r="D23" s="8">
        <v>110744.33</v>
      </c>
      <c r="E23" s="8">
        <v>110744.33</v>
      </c>
      <c r="F23" s="8">
        <v>10744.33</v>
      </c>
      <c r="G23" s="8">
        <v>10744.33</v>
      </c>
      <c r="H23" s="7"/>
      <c r="I23" s="7"/>
    </row>
    <row r="24" spans="1:9" x14ac:dyDescent="0.2">
      <c r="A24" s="6" t="s">
        <v>35</v>
      </c>
      <c r="B24" s="6" t="s">
        <v>36</v>
      </c>
      <c r="C24" s="8">
        <v>5000</v>
      </c>
      <c r="D24" s="8">
        <v>46483.360000000001</v>
      </c>
      <c r="E24" s="8">
        <v>51483.360000000001</v>
      </c>
      <c r="F24" s="8">
        <v>46483.360000000001</v>
      </c>
      <c r="G24" s="8">
        <v>46483.360000000001</v>
      </c>
      <c r="H24" s="7"/>
      <c r="I24" s="7"/>
    </row>
    <row r="25" spans="1:9" x14ac:dyDescent="0.2">
      <c r="A25" s="6" t="s">
        <v>37</v>
      </c>
      <c r="B25" s="6" t="s">
        <v>38</v>
      </c>
      <c r="C25" s="8">
        <v>41000</v>
      </c>
      <c r="D25" s="8">
        <v>48733.29</v>
      </c>
      <c r="E25" s="8">
        <v>89733.29</v>
      </c>
      <c r="F25" s="8">
        <v>19680.009999999998</v>
      </c>
      <c r="G25" s="8">
        <v>19680.009999999998</v>
      </c>
      <c r="H25" s="8">
        <v>19680.009999999998</v>
      </c>
      <c r="I25" s="8">
        <v>19680.009999999998</v>
      </c>
    </row>
    <row r="26" spans="1:9" x14ac:dyDescent="0.2">
      <c r="A26" s="6" t="s">
        <v>39</v>
      </c>
      <c r="B26" s="6" t="s">
        <v>40</v>
      </c>
      <c r="C26" s="8">
        <v>300000</v>
      </c>
      <c r="D26" s="8">
        <v>141045.57</v>
      </c>
      <c r="E26" s="8">
        <v>441045.57</v>
      </c>
      <c r="F26" s="8">
        <v>426818.75</v>
      </c>
      <c r="G26" s="8">
        <v>426818.75</v>
      </c>
      <c r="H26" s="8">
        <v>340781.63</v>
      </c>
      <c r="I26" s="8">
        <v>194035.38</v>
      </c>
    </row>
    <row r="27" spans="1:9" x14ac:dyDescent="0.2">
      <c r="A27" s="6" t="s">
        <v>41</v>
      </c>
      <c r="B27" s="6" t="s">
        <v>42</v>
      </c>
      <c r="C27" s="8">
        <v>30000</v>
      </c>
      <c r="D27" s="8">
        <v>161194.93</v>
      </c>
      <c r="E27" s="8">
        <v>191194.93</v>
      </c>
      <c r="F27" s="8">
        <v>133338.35</v>
      </c>
      <c r="G27" s="8">
        <v>133338.35</v>
      </c>
      <c r="H27" s="8">
        <v>67009.8</v>
      </c>
      <c r="I27" s="8">
        <v>67009.8</v>
      </c>
    </row>
    <row r="28" spans="1:9" x14ac:dyDescent="0.2">
      <c r="A28" s="6" t="s">
        <v>43</v>
      </c>
      <c r="B28" s="6" t="s">
        <v>44</v>
      </c>
      <c r="C28" s="7"/>
      <c r="D28" s="8">
        <v>180000</v>
      </c>
      <c r="E28" s="8">
        <v>180000</v>
      </c>
      <c r="F28" s="8">
        <v>178462.9</v>
      </c>
      <c r="G28" s="8">
        <v>178462.9</v>
      </c>
      <c r="H28" s="8">
        <v>177258.95</v>
      </c>
      <c r="I28" s="7"/>
    </row>
    <row r="29" spans="1:9" x14ac:dyDescent="0.2">
      <c r="A29" s="6" t="s">
        <v>45</v>
      </c>
      <c r="B29" s="6" t="s">
        <v>46</v>
      </c>
      <c r="C29" s="7"/>
      <c r="D29" s="8">
        <v>232304</v>
      </c>
      <c r="E29" s="8">
        <v>232304</v>
      </c>
      <c r="F29" s="8">
        <v>40347.870000000003</v>
      </c>
      <c r="G29" s="8">
        <v>40347.870000000003</v>
      </c>
      <c r="H29" s="8">
        <v>27475.4</v>
      </c>
      <c r="I29" s="8">
        <v>17628.91</v>
      </c>
    </row>
    <row r="30" spans="1:9" x14ac:dyDescent="0.2">
      <c r="A30" s="6" t="s">
        <v>47</v>
      </c>
      <c r="B30" s="6" t="s">
        <v>48</v>
      </c>
      <c r="C30" s="8">
        <v>1627890</v>
      </c>
      <c r="D30" s="8">
        <v>394020</v>
      </c>
      <c r="E30" s="8">
        <v>2021910</v>
      </c>
      <c r="F30" s="8">
        <v>1627182.42</v>
      </c>
      <c r="G30" s="8">
        <v>1627182.42</v>
      </c>
      <c r="H30" s="8">
        <v>1621922</v>
      </c>
      <c r="I30" s="8">
        <v>1621922</v>
      </c>
    </row>
    <row r="31" spans="1:9" x14ac:dyDescent="0.2">
      <c r="A31" s="6" t="s">
        <v>49</v>
      </c>
      <c r="B31" s="6" t="s">
        <v>50</v>
      </c>
      <c r="C31" s="7"/>
      <c r="D31" s="8">
        <v>360674.5</v>
      </c>
      <c r="E31" s="8">
        <v>360674.5</v>
      </c>
      <c r="F31" s="7"/>
      <c r="G31" s="7"/>
      <c r="H31" s="7"/>
      <c r="I31" s="7"/>
    </row>
    <row r="32" spans="1:9" x14ac:dyDescent="0.2">
      <c r="A32" s="6" t="s">
        <v>51</v>
      </c>
      <c r="B32" s="6" t="s">
        <v>52</v>
      </c>
      <c r="C32" s="8">
        <v>2079620</v>
      </c>
      <c r="D32" s="8">
        <v>983932.49</v>
      </c>
      <c r="E32" s="8">
        <v>3063552.49</v>
      </c>
      <c r="F32" s="8">
        <v>2701960.88</v>
      </c>
      <c r="G32" s="8">
        <v>2620224.02</v>
      </c>
      <c r="H32" s="8">
        <v>1643948.02</v>
      </c>
      <c r="I32" s="8">
        <v>1619787.88</v>
      </c>
    </row>
    <row r="33" spans="1:9" x14ac:dyDescent="0.2">
      <c r="A33" s="6" t="s">
        <v>53</v>
      </c>
      <c r="B33" s="6" t="s">
        <v>54</v>
      </c>
      <c r="C33" s="8">
        <v>5636500</v>
      </c>
      <c r="D33" s="8">
        <v>2333730</v>
      </c>
      <c r="E33" s="8">
        <v>7970230</v>
      </c>
      <c r="F33" s="8">
        <v>7970216.0700000003</v>
      </c>
      <c r="G33" s="8">
        <v>7968153.04</v>
      </c>
      <c r="H33" s="8">
        <v>7835552.7800000003</v>
      </c>
      <c r="I33" s="8">
        <v>7835552.7800000003</v>
      </c>
    </row>
    <row r="34" spans="1:9" x14ac:dyDescent="0.2">
      <c r="A34" s="6" t="s">
        <v>55</v>
      </c>
      <c r="B34" s="6" t="s">
        <v>56</v>
      </c>
      <c r="C34" s="7"/>
      <c r="D34" s="8">
        <v>352517.24</v>
      </c>
      <c r="E34" s="8">
        <v>352517.24</v>
      </c>
      <c r="F34" s="8">
        <v>99619.61</v>
      </c>
      <c r="G34" s="8">
        <v>97628.28</v>
      </c>
      <c r="H34" s="8">
        <v>97628.28</v>
      </c>
      <c r="I34" s="8">
        <v>97628.28</v>
      </c>
    </row>
    <row r="35" spans="1:9" x14ac:dyDescent="0.2">
      <c r="A35" s="6" t="s">
        <v>57</v>
      </c>
      <c r="B35" s="6" t="s">
        <v>58</v>
      </c>
      <c r="C35" s="8">
        <v>1664100</v>
      </c>
      <c r="D35" s="8">
        <v>554849.35</v>
      </c>
      <c r="E35" s="8">
        <v>2218949.35</v>
      </c>
      <c r="F35" s="8">
        <v>2024732.96</v>
      </c>
      <c r="G35" s="8">
        <v>2024732.96</v>
      </c>
      <c r="H35" s="8">
        <v>2021775</v>
      </c>
      <c r="I35" s="8">
        <v>2021775</v>
      </c>
    </row>
    <row r="36" spans="1:9" x14ac:dyDescent="0.2">
      <c r="A36" s="6" t="s">
        <v>59</v>
      </c>
      <c r="B36" s="6" t="s">
        <v>60</v>
      </c>
      <c r="C36" s="8">
        <v>55000</v>
      </c>
      <c r="D36" s="8">
        <v>3465816.23</v>
      </c>
      <c r="E36" s="8">
        <v>3520816.23</v>
      </c>
      <c r="F36" s="8">
        <v>989024.16</v>
      </c>
      <c r="G36" s="8">
        <v>903210.94</v>
      </c>
      <c r="H36" s="8">
        <v>877744.96</v>
      </c>
      <c r="I36" s="8">
        <v>386185.3</v>
      </c>
    </row>
    <row r="37" spans="1:9" x14ac:dyDescent="0.2">
      <c r="A37" s="6" t="s">
        <v>61</v>
      </c>
      <c r="B37" s="6" t="s">
        <v>62</v>
      </c>
      <c r="C37" s="7"/>
      <c r="D37" s="8">
        <v>32231.63</v>
      </c>
      <c r="E37" s="8">
        <v>32231.63</v>
      </c>
      <c r="F37" s="7"/>
      <c r="G37" s="7"/>
      <c r="H37" s="7"/>
      <c r="I37" s="7"/>
    </row>
    <row r="38" spans="1:9" x14ac:dyDescent="0.2">
      <c r="A38" s="6" t="s">
        <v>63</v>
      </c>
      <c r="B38" s="6" t="s">
        <v>64</v>
      </c>
      <c r="C38" s="8">
        <v>426000</v>
      </c>
      <c r="D38" s="8">
        <v>1388887.38</v>
      </c>
      <c r="E38" s="8">
        <v>1814887.38</v>
      </c>
      <c r="F38" s="8">
        <v>213426.85</v>
      </c>
      <c r="G38" s="8">
        <v>213426.85</v>
      </c>
      <c r="H38" s="8">
        <v>200309.19</v>
      </c>
      <c r="I38" s="8">
        <v>104318.59</v>
      </c>
    </row>
    <row r="39" spans="1:9" x14ac:dyDescent="0.2">
      <c r="A39" s="6" t="s">
        <v>65</v>
      </c>
      <c r="B39" s="6" t="s">
        <v>66</v>
      </c>
      <c r="C39" s="8">
        <v>247000</v>
      </c>
      <c r="D39" s="8">
        <v>162089.72</v>
      </c>
      <c r="E39" s="8">
        <v>409089.72</v>
      </c>
      <c r="F39" s="8">
        <v>152277.47</v>
      </c>
      <c r="G39" s="8">
        <v>152185.51</v>
      </c>
      <c r="H39" s="8">
        <v>152185.5</v>
      </c>
      <c r="I39" s="8">
        <v>152185.5</v>
      </c>
    </row>
    <row r="40" spans="1:9" x14ac:dyDescent="0.2">
      <c r="A40" s="6" t="s">
        <v>67</v>
      </c>
      <c r="B40" s="6" t="s">
        <v>68</v>
      </c>
      <c r="C40" s="8">
        <v>34000</v>
      </c>
      <c r="D40" s="8">
        <v>44776.21</v>
      </c>
      <c r="E40" s="8">
        <v>78776.210000000006</v>
      </c>
      <c r="F40" s="7"/>
      <c r="G40" s="7"/>
      <c r="H40" s="7"/>
      <c r="I40" s="7"/>
    </row>
    <row r="41" spans="1:9" x14ac:dyDescent="0.2">
      <c r="A41" s="6" t="s">
        <v>69</v>
      </c>
      <c r="B41" s="6" t="s">
        <v>70</v>
      </c>
      <c r="C41" s="8">
        <v>556740</v>
      </c>
      <c r="D41" s="8">
        <v>58002.78</v>
      </c>
      <c r="E41" s="8">
        <v>614742.78</v>
      </c>
      <c r="F41" s="8">
        <v>396492.4</v>
      </c>
      <c r="G41" s="8">
        <v>396492.4</v>
      </c>
      <c r="H41" s="8">
        <v>270056.78000000003</v>
      </c>
      <c r="I41" s="8">
        <v>270056.78000000003</v>
      </c>
    </row>
    <row r="42" spans="1:9" x14ac:dyDescent="0.2">
      <c r="A42" s="6" t="s">
        <v>71</v>
      </c>
      <c r="B42" s="6" t="s">
        <v>72</v>
      </c>
      <c r="C42" s="8">
        <v>753820</v>
      </c>
      <c r="D42" s="8">
        <v>-160620</v>
      </c>
      <c r="E42" s="8">
        <v>593200</v>
      </c>
      <c r="F42" s="8">
        <v>411997.88</v>
      </c>
      <c r="G42" s="8">
        <v>359241.88</v>
      </c>
      <c r="H42" s="8">
        <v>359241.88</v>
      </c>
      <c r="I42" s="8">
        <v>359241.88</v>
      </c>
    </row>
    <row r="43" spans="1:9" x14ac:dyDescent="0.2">
      <c r="A43" s="6" t="s">
        <v>73</v>
      </c>
      <c r="B43" s="6" t="s">
        <v>74</v>
      </c>
      <c r="C43" s="7"/>
      <c r="D43" s="8">
        <v>12530</v>
      </c>
      <c r="E43" s="8">
        <v>12530</v>
      </c>
      <c r="F43" s="7"/>
      <c r="G43" s="7"/>
      <c r="H43" s="7"/>
      <c r="I43" s="7"/>
    </row>
    <row r="44" spans="1:9" x14ac:dyDescent="0.2">
      <c r="A44" s="6" t="s">
        <v>75</v>
      </c>
      <c r="B44" s="6" t="s">
        <v>76</v>
      </c>
      <c r="C44" s="8">
        <v>161690</v>
      </c>
      <c r="D44" s="8">
        <v>55173.19</v>
      </c>
      <c r="E44" s="8">
        <v>216863.19</v>
      </c>
      <c r="F44" s="8">
        <v>93353.27</v>
      </c>
      <c r="G44" s="8">
        <v>93353.27</v>
      </c>
      <c r="H44" s="8">
        <v>54523.41</v>
      </c>
      <c r="I44" s="8">
        <v>5945.67</v>
      </c>
    </row>
    <row r="45" spans="1:9" x14ac:dyDescent="0.2">
      <c r="A45" s="6" t="s">
        <v>77</v>
      </c>
      <c r="B45" s="6" t="s">
        <v>78</v>
      </c>
      <c r="C45" s="8">
        <v>12580</v>
      </c>
      <c r="D45" s="8">
        <v>2083.54</v>
      </c>
      <c r="E45" s="8">
        <v>14663.54</v>
      </c>
      <c r="F45" s="8">
        <v>451.33</v>
      </c>
      <c r="G45" s="8">
        <v>451.33</v>
      </c>
      <c r="H45" s="8">
        <v>451.33</v>
      </c>
      <c r="I45" s="8">
        <v>451.33</v>
      </c>
    </row>
    <row r="46" spans="1:9" x14ac:dyDescent="0.2">
      <c r="A46" s="6" t="s">
        <v>23</v>
      </c>
      <c r="B46" s="6" t="s">
        <v>24</v>
      </c>
      <c r="C46" s="8">
        <v>100000</v>
      </c>
      <c r="D46" s="8">
        <v>-100000</v>
      </c>
      <c r="E46" s="11">
        <v>0</v>
      </c>
      <c r="F46" s="7"/>
      <c r="G46" s="7"/>
      <c r="H46" s="7"/>
      <c r="I46" s="7"/>
    </row>
    <row r="47" spans="1:9" x14ac:dyDescent="0.2">
      <c r="A47" s="9" t="s">
        <v>13</v>
      </c>
      <c r="B47" s="9" t="s">
        <v>14</v>
      </c>
      <c r="C47" s="10">
        <f>SUM(C23:C46)</f>
        <v>13730940</v>
      </c>
      <c r="D47" s="10">
        <f t="shared" ref="D47:I47" si="4">SUM(D23:D46)</f>
        <v>10861199.74</v>
      </c>
      <c r="E47" s="10">
        <f t="shared" si="4"/>
        <v>24592139.740000002</v>
      </c>
      <c r="F47" s="10">
        <f t="shared" si="4"/>
        <v>17536610.869999997</v>
      </c>
      <c r="G47" s="10">
        <f t="shared" si="4"/>
        <v>17312158.469999995</v>
      </c>
      <c r="H47" s="10">
        <f t="shared" si="4"/>
        <v>15767544.919999998</v>
      </c>
      <c r="I47" s="10">
        <f t="shared" si="4"/>
        <v>14773405.09</v>
      </c>
    </row>
    <row r="48" spans="1:9" x14ac:dyDescent="0.2">
      <c r="A48" s="6" t="s">
        <v>79</v>
      </c>
      <c r="B48" s="6" t="s">
        <v>80</v>
      </c>
      <c r="C48" s="7"/>
      <c r="D48" s="8">
        <v>40739.339999999997</v>
      </c>
      <c r="E48" s="8">
        <v>40739.339999999997</v>
      </c>
      <c r="F48" s="7"/>
      <c r="G48" s="7"/>
      <c r="H48" s="7"/>
      <c r="I48" s="7"/>
    </row>
    <row r="49" spans="1:9" x14ac:dyDescent="0.2">
      <c r="A49" s="6" t="s">
        <v>29</v>
      </c>
      <c r="B49" s="6" t="s">
        <v>30</v>
      </c>
      <c r="C49" s="7"/>
      <c r="D49" s="8">
        <v>299973.34999999998</v>
      </c>
      <c r="E49" s="8">
        <v>299973.34999999998</v>
      </c>
      <c r="F49" s="8">
        <v>235357.7</v>
      </c>
      <c r="G49" s="8">
        <v>235357.7</v>
      </c>
      <c r="H49" s="8">
        <v>89195.93</v>
      </c>
      <c r="I49" s="8">
        <v>15934.64</v>
      </c>
    </row>
    <row r="50" spans="1:9" x14ac:dyDescent="0.2">
      <c r="A50" s="9" t="s">
        <v>13</v>
      </c>
      <c r="B50" s="9" t="s">
        <v>14</v>
      </c>
      <c r="C50" s="10">
        <f>SUM(C48:C49)</f>
        <v>0</v>
      </c>
      <c r="D50" s="10">
        <f t="shared" ref="D50:I50" si="5">SUM(D48:D49)</f>
        <v>340712.68999999994</v>
      </c>
      <c r="E50" s="10">
        <f t="shared" si="5"/>
        <v>340712.68999999994</v>
      </c>
      <c r="F50" s="10">
        <f t="shared" si="5"/>
        <v>235357.7</v>
      </c>
      <c r="G50" s="10">
        <f t="shared" si="5"/>
        <v>235357.7</v>
      </c>
      <c r="H50" s="10">
        <f t="shared" si="5"/>
        <v>89195.93</v>
      </c>
      <c r="I50" s="10">
        <f t="shared" si="5"/>
        <v>15934.64</v>
      </c>
    </row>
    <row r="51" spans="1:9" x14ac:dyDescent="0.2">
      <c r="A51" s="6" t="s">
        <v>81</v>
      </c>
      <c r="B51" s="6" t="s">
        <v>82</v>
      </c>
      <c r="C51" s="7"/>
      <c r="D51" s="8">
        <v>102000</v>
      </c>
      <c r="E51" s="8">
        <v>102000</v>
      </c>
      <c r="F51" s="8">
        <v>102000</v>
      </c>
      <c r="G51" s="8">
        <v>102000</v>
      </c>
      <c r="H51" s="8">
        <v>102000</v>
      </c>
      <c r="I51" s="8">
        <v>102000</v>
      </c>
    </row>
    <row r="52" spans="1:9" x14ac:dyDescent="0.2">
      <c r="A52" s="9" t="s">
        <v>13</v>
      </c>
      <c r="B52" s="9" t="s">
        <v>14</v>
      </c>
      <c r="C52" s="10">
        <f>SUM(C51)</f>
        <v>0</v>
      </c>
      <c r="D52" s="10">
        <f t="shared" ref="D52:I52" si="6">SUM(D51)</f>
        <v>102000</v>
      </c>
      <c r="E52" s="10">
        <f t="shared" si="6"/>
        <v>102000</v>
      </c>
      <c r="F52" s="10">
        <f t="shared" si="6"/>
        <v>102000</v>
      </c>
      <c r="G52" s="10">
        <f t="shared" si="6"/>
        <v>102000</v>
      </c>
      <c r="H52" s="10">
        <f t="shared" si="6"/>
        <v>102000</v>
      </c>
      <c r="I52" s="10">
        <f t="shared" si="6"/>
        <v>102000</v>
      </c>
    </row>
    <row r="53" spans="1:9" x14ac:dyDescent="0.2">
      <c r="A53" s="6" t="s">
        <v>83</v>
      </c>
      <c r="B53" s="6" t="s">
        <v>84</v>
      </c>
      <c r="C53" s="7"/>
      <c r="D53" s="8">
        <v>335456.13</v>
      </c>
      <c r="E53" s="8">
        <v>335456.13</v>
      </c>
      <c r="F53" s="8">
        <v>333737.18</v>
      </c>
      <c r="G53" s="8">
        <v>333737.18</v>
      </c>
      <c r="H53" s="8">
        <v>333737.18</v>
      </c>
      <c r="I53" s="8">
        <v>333737.18</v>
      </c>
    </row>
    <row r="54" spans="1:9" x14ac:dyDescent="0.2">
      <c r="A54" s="6" t="s">
        <v>29</v>
      </c>
      <c r="B54" s="6" t="s">
        <v>30</v>
      </c>
      <c r="C54" s="7"/>
      <c r="D54" s="8">
        <v>1694555.23</v>
      </c>
      <c r="E54" s="8">
        <v>1694555.23</v>
      </c>
      <c r="F54" s="8">
        <v>1667257.11</v>
      </c>
      <c r="G54" s="8">
        <v>1667257.11</v>
      </c>
      <c r="H54" s="8">
        <v>1628202.2</v>
      </c>
      <c r="I54" s="8">
        <v>390553.91</v>
      </c>
    </row>
    <row r="55" spans="1:9" x14ac:dyDescent="0.2">
      <c r="A55" s="6" t="s">
        <v>19</v>
      </c>
      <c r="B55" s="6" t="s">
        <v>20</v>
      </c>
      <c r="C55" s="8">
        <v>7945460</v>
      </c>
      <c r="D55" s="8">
        <v>-1.0000000000000001E-9</v>
      </c>
      <c r="E55" s="8">
        <v>7945460</v>
      </c>
      <c r="F55" s="8">
        <v>5948142.6299999999</v>
      </c>
      <c r="G55" s="8">
        <v>5948142.6299999999</v>
      </c>
      <c r="H55" s="8">
        <v>5857362.5099999998</v>
      </c>
      <c r="I55" s="8">
        <v>5657523.6100000003</v>
      </c>
    </row>
    <row r="56" spans="1:9" x14ac:dyDescent="0.2">
      <c r="A56" s="6" t="s">
        <v>21</v>
      </c>
      <c r="B56" s="6" t="s">
        <v>22</v>
      </c>
      <c r="C56" s="8">
        <v>1572870</v>
      </c>
      <c r="D56" s="11">
        <v>0</v>
      </c>
      <c r="E56" s="8">
        <v>1572870</v>
      </c>
      <c r="F56" s="8">
        <v>1417675.08</v>
      </c>
      <c r="G56" s="8">
        <v>1417675.08</v>
      </c>
      <c r="H56" s="8">
        <v>1417675.08</v>
      </c>
      <c r="I56" s="8">
        <v>1406618.45</v>
      </c>
    </row>
    <row r="57" spans="1:9" x14ac:dyDescent="0.2">
      <c r="A57" s="6" t="s">
        <v>23</v>
      </c>
      <c r="B57" s="6" t="s">
        <v>24</v>
      </c>
      <c r="C57" s="8">
        <v>939150</v>
      </c>
      <c r="D57" s="11">
        <v>0</v>
      </c>
      <c r="E57" s="8">
        <v>939150</v>
      </c>
      <c r="F57" s="8">
        <v>939145.4</v>
      </c>
      <c r="G57" s="8">
        <v>939145.4</v>
      </c>
      <c r="H57" s="8">
        <v>939145.4</v>
      </c>
      <c r="I57" s="8">
        <v>294863.95</v>
      </c>
    </row>
    <row r="58" spans="1:9" x14ac:dyDescent="0.2">
      <c r="A58" s="9" t="s">
        <v>13</v>
      </c>
      <c r="B58" s="9" t="s">
        <v>14</v>
      </c>
      <c r="C58" s="10">
        <f>SUM(C53:C57)</f>
        <v>10457480</v>
      </c>
      <c r="D58" s="10">
        <f t="shared" ref="D58:I58" si="7">SUM(D53:D57)</f>
        <v>2030011.3599999989</v>
      </c>
      <c r="E58" s="10">
        <f t="shared" si="7"/>
        <v>12487491.359999999</v>
      </c>
      <c r="F58" s="10">
        <f t="shared" si="7"/>
        <v>10305957.4</v>
      </c>
      <c r="G58" s="10">
        <f t="shared" si="7"/>
        <v>10305957.4</v>
      </c>
      <c r="H58" s="10">
        <f t="shared" si="7"/>
        <v>10176122.369999999</v>
      </c>
      <c r="I58" s="10">
        <f t="shared" si="7"/>
        <v>8083297.1000000006</v>
      </c>
    </row>
    <row r="59" spans="1:9" x14ac:dyDescent="0.2">
      <c r="A59" s="9" t="s">
        <v>14</v>
      </c>
      <c r="B59" s="9" t="s">
        <v>14</v>
      </c>
      <c r="C59" s="10">
        <f>C6+C12+C20+C22+C47+C50+C52+C58</f>
        <v>75868550</v>
      </c>
      <c r="D59" s="10">
        <f t="shared" ref="D59:I59" si="8">D6+D12+D20+D22+D47+D50+D52+D58</f>
        <v>17518149.299999997</v>
      </c>
      <c r="E59" s="10">
        <f t="shared" si="8"/>
        <v>93386699.299999997</v>
      </c>
      <c r="F59" s="10">
        <f t="shared" si="8"/>
        <v>75023918.640000001</v>
      </c>
      <c r="G59" s="10">
        <f t="shared" si="8"/>
        <v>73806142.390000001</v>
      </c>
      <c r="H59" s="10">
        <f t="shared" si="8"/>
        <v>69010616.00999999</v>
      </c>
      <c r="I59" s="10">
        <f t="shared" si="8"/>
        <v>62322005.749999993</v>
      </c>
    </row>
    <row r="63" spans="1:9" x14ac:dyDescent="0.2">
      <c r="A63" s="20"/>
      <c r="B63" s="20"/>
      <c r="C63" s="20"/>
      <c r="D63" s="20"/>
      <c r="E63" s="20"/>
      <c r="F63" s="20"/>
      <c r="G63" s="20"/>
      <c r="H63" s="20"/>
      <c r="I63" s="12"/>
    </row>
    <row r="64" spans="1:9" s="15" customFormat="1" ht="30" customHeight="1" x14ac:dyDescent="0.2">
      <c r="A64" s="21" t="s">
        <v>85</v>
      </c>
      <c r="B64" s="21"/>
      <c r="C64" s="21"/>
      <c r="D64" s="13">
        <v>0.45929999999999999</v>
      </c>
      <c r="E64" s="14"/>
    </row>
    <row r="65" spans="1:9" s="15" customFormat="1" ht="30" customHeight="1" x14ac:dyDescent="0.2">
      <c r="A65" s="21" t="s">
        <v>86</v>
      </c>
      <c r="B65" s="21"/>
      <c r="C65" s="21"/>
      <c r="D65" s="16">
        <v>150247418.22</v>
      </c>
      <c r="E65" s="17"/>
      <c r="F65" s="18"/>
      <c r="G65" s="18"/>
      <c r="H65" s="18"/>
      <c r="I65" s="18"/>
    </row>
  </sheetData>
  <mergeCells count="4">
    <mergeCell ref="A2:I2"/>
    <mergeCell ref="A63:H63"/>
    <mergeCell ref="A64:C64"/>
    <mergeCell ref="A65:C65"/>
  </mergeCells>
  <pageMargins left="0.75" right="0.75" top="1" bottom="1" header="0" footer="0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43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mjpp02 Maria Jose Perez Perez tfno:9252 86119</dc:creator>
  <cp:lastModifiedBy>mjpp02 Maria Jose Perez Perez tfno:9252 86119</cp:lastModifiedBy>
  <dcterms:created xsi:type="dcterms:W3CDTF">2016-06-13T07:35:29Z</dcterms:created>
  <dcterms:modified xsi:type="dcterms:W3CDTF">2017-03-20T12:44:06Z</dcterms:modified>
</cp:coreProperties>
</file>