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lm.es\MAMB\SC\DSOSTENIBLE\06 INFORMACIÓN_ AMBIENTAL\INFORMACIÓN AMBIENTAL\08_ESTADÍSTICA\2021_actualización aperaciones\"/>
    </mc:Choice>
  </mc:AlternateContent>
  <bookViews>
    <workbookView xWindow="0" yWindow="0" windowWidth="21570" windowHeight="7830"/>
  </bookViews>
  <sheets>
    <sheet name="Índice" sheetId="2" r:id="rId1"/>
    <sheet name="Tabla 1" sheetId="3" r:id="rId2"/>
    <sheet name="Tabla 2" sheetId="4" r:id="rId3"/>
    <sheet name="Tabla 3" sheetId="5" r:id="rId4"/>
    <sheet name="Tabla 4" sheetId="6" r:id="rId5"/>
    <sheet name="Tabla 5" sheetId="7" r:id="rId6"/>
    <sheet name="Tabla 6" sheetId="8" r:id="rId7"/>
    <sheet name="Tabla 7" sheetId="9" r:id="rId8"/>
    <sheet name="Tabla 8" sheetId="10" r:id="rId9"/>
    <sheet name="Tabla 9" sheetId="11" r:id="rId10"/>
    <sheet name="Tabla 10" sheetId="12" r:id="rId11"/>
  </sheets>
  <externalReferences>
    <externalReference r:id="rId12"/>
  </externalReferences>
  <calcPr calcId="162913"/>
</workbook>
</file>

<file path=xl/calcChain.xml><?xml version="1.0" encoding="utf-8"?>
<calcChain xmlns="http://schemas.openxmlformats.org/spreadsheetml/2006/main">
  <c r="K8" i="11" l="1"/>
  <c r="B11" i="12" l="1"/>
  <c r="D11" i="12"/>
  <c r="E11" i="12"/>
  <c r="F11" i="12"/>
  <c r="G11" i="12"/>
  <c r="H11" i="12"/>
  <c r="C7" i="12"/>
  <c r="C11" i="9"/>
  <c r="C11" i="12" s="1"/>
  <c r="B10" i="12"/>
  <c r="B9" i="12"/>
  <c r="B7" i="12"/>
  <c r="B6" i="12"/>
  <c r="C10" i="12"/>
  <c r="C9" i="12"/>
  <c r="C6" i="12"/>
  <c r="D10" i="12"/>
  <c r="D9" i="12"/>
  <c r="D7" i="12"/>
  <c r="D6" i="12"/>
  <c r="E10" i="12"/>
  <c r="E9" i="12"/>
  <c r="E7" i="12"/>
  <c r="E6" i="12"/>
  <c r="F10" i="12"/>
  <c r="F9" i="12"/>
  <c r="F7" i="12"/>
  <c r="F6" i="12"/>
  <c r="G10" i="12"/>
  <c r="G9" i="12"/>
  <c r="G7" i="12"/>
  <c r="G6" i="12"/>
  <c r="H10" i="12"/>
  <c r="H9" i="12"/>
  <c r="H7" i="12"/>
  <c r="H6" i="12"/>
  <c r="B8" i="12" l="1"/>
  <c r="C8" i="12"/>
  <c r="D8" i="12"/>
  <c r="E8" i="12"/>
  <c r="F8" i="12"/>
  <c r="G8" i="12"/>
  <c r="H8" i="12"/>
</calcChain>
</file>

<file path=xl/sharedStrings.xml><?xml version="1.0" encoding="utf-8"?>
<sst xmlns="http://schemas.openxmlformats.org/spreadsheetml/2006/main" count="125" uniqueCount="50">
  <si>
    <t>Tabla 1</t>
  </si>
  <si>
    <t>Tabla 2</t>
  </si>
  <si>
    <t>Tabla 3</t>
  </si>
  <si>
    <t>Tabla 4</t>
  </si>
  <si>
    <t>Tabla 5</t>
  </si>
  <si>
    <t>Tabla 6</t>
  </si>
  <si>
    <t>Notas:</t>
  </si>
  <si>
    <t>CASTILLA-LA MANCHA</t>
  </si>
  <si>
    <t>Unidad: Toneladas</t>
  </si>
  <si>
    <t>TIPO DE ENVASE</t>
  </si>
  <si>
    <t>Unidad: Kilogramos por habitante y año</t>
  </si>
  <si>
    <r>
      <rPr>
        <vertAlign val="superscript"/>
        <sz val="8"/>
        <color indexed="8"/>
        <rFont val="Arial"/>
        <family val="2"/>
      </rPr>
      <t>1</t>
    </r>
    <r>
      <rPr>
        <sz val="8"/>
        <color indexed="8"/>
        <rFont val="Arial"/>
        <family val="2"/>
      </rPr>
      <t>Incluye tanto los residuos recogidos en contenedores de acera como los de recogidas complementarias, y puerta a puerta</t>
    </r>
  </si>
  <si>
    <t>Residuos de envases ligeros (envases de plástico y metálicos)</t>
  </si>
  <si>
    <t>Residuos de envases de vidrio</t>
  </si>
  <si>
    <r>
      <rPr>
        <vertAlign val="superscript"/>
        <sz val="8"/>
        <color indexed="8"/>
        <rFont val="Arial"/>
        <family val="2"/>
      </rPr>
      <t>1</t>
    </r>
    <r>
      <rPr>
        <sz val="8"/>
        <color indexed="8"/>
        <rFont val="Arial"/>
        <family val="2"/>
      </rPr>
      <t>Residuos de envases recuperados en plantas de tratamiento a partir de la fracción resto (recogida mezclada)</t>
    </r>
  </si>
  <si>
    <t>TIPO DE MATERIAL</t>
  </si>
  <si>
    <t>Unidad: Porcentaje</t>
  </si>
  <si>
    <r>
      <rPr>
        <vertAlign val="superscript"/>
        <sz val="8"/>
        <color indexed="8"/>
        <rFont val="Arial"/>
        <family val="2"/>
      </rPr>
      <t>1</t>
    </r>
    <r>
      <rPr>
        <sz val="8"/>
        <color indexed="8"/>
        <rFont val="Arial"/>
        <family val="2"/>
      </rPr>
      <t>Porcentaje referido a las cantidades puestas en el mercado</t>
    </r>
  </si>
  <si>
    <t>Plástico</t>
  </si>
  <si>
    <t>Papel/cartón</t>
  </si>
  <si>
    <t>Vidrio</t>
  </si>
  <si>
    <t>Metálicos</t>
  </si>
  <si>
    <t>Madera</t>
  </si>
  <si>
    <r>
      <t>Selección de residuos de envases recuperados a partir de la fracción resto en Castilla-La Mancha</t>
    </r>
    <r>
      <rPr>
        <b/>
        <vertAlign val="superscript"/>
        <sz val="12"/>
        <color indexed="8"/>
        <rFont val="Arial"/>
        <family val="2"/>
      </rPr>
      <t>1</t>
    </r>
  </si>
  <si>
    <t>TOTAL</t>
  </si>
  <si>
    <r>
      <t>Residuos de envases de papel/cartón</t>
    </r>
    <r>
      <rPr>
        <b/>
        <vertAlign val="superscript"/>
        <sz val="9"/>
        <color indexed="8"/>
        <rFont val="Arial"/>
        <family val="2"/>
      </rPr>
      <t>1</t>
    </r>
  </si>
  <si>
    <r>
      <t xml:space="preserve">Nota: </t>
    </r>
    <r>
      <rPr>
        <vertAlign val="superscript"/>
        <sz val="8"/>
        <color indexed="8"/>
        <rFont val="Arial"/>
        <family val="2"/>
      </rPr>
      <t>1</t>
    </r>
    <r>
      <rPr>
        <sz val="8"/>
        <color indexed="8"/>
        <rFont val="Arial"/>
        <family val="2"/>
      </rPr>
      <t>Se contabiliza todo el papel/cartón recogido en el contenedor, tanto envase como no envase</t>
    </r>
  </si>
  <si>
    <t>Aportación a la recogida separada de residuos de envases por habitante en Castilla-La Mancha</t>
  </si>
  <si>
    <t>Tasas de reciclado total y por materiales</t>
  </si>
  <si>
    <t>Estadística sobre generación y gestión de residuos de envases domésticos</t>
  </si>
  <si>
    <r>
      <t>Recogida separada de residuos de envases domésticos en Castilla-La Mancha</t>
    </r>
    <r>
      <rPr>
        <b/>
        <vertAlign val="superscript"/>
        <sz val="12"/>
        <color indexed="8"/>
        <rFont val="Arial"/>
        <family val="2"/>
      </rPr>
      <t>1</t>
    </r>
  </si>
  <si>
    <r>
      <t>Envases domésticos puestos en el mercado en Castilla-La Mancha</t>
    </r>
    <r>
      <rPr>
        <b/>
        <vertAlign val="superscript"/>
        <sz val="12"/>
        <color indexed="8"/>
        <rFont val="Arial"/>
        <family val="2"/>
      </rPr>
      <t>1</t>
    </r>
  </si>
  <si>
    <t>Recogida separada de residuos de envases domésticos</t>
  </si>
  <si>
    <t>Aportación a la recogida separada de residuos de envases domésticos por habitante</t>
  </si>
  <si>
    <t>Selección de residuos de envases domésticos de la fracción resto</t>
  </si>
  <si>
    <t>Materiales totales reciclados a partir de residuos de envases domésticos</t>
  </si>
  <si>
    <t>ESPAÑA</t>
  </si>
  <si>
    <t>Tabla 7</t>
  </si>
  <si>
    <t>Tabla 8</t>
  </si>
  <si>
    <t>Tabla 9</t>
  </si>
  <si>
    <t>Tabla 10</t>
  </si>
  <si>
    <t>Envases domésticos puestos en el mercado nacional</t>
  </si>
  <si>
    <t>Aportación a la recogida separada de residuos de envases por habitante en España</t>
  </si>
  <si>
    <t>Materiales totales reciclados a partir de residuos de envases domésticos en España</t>
  </si>
  <si>
    <r>
      <t>Tasas de reciclado total y por materiales</t>
    </r>
    <r>
      <rPr>
        <b/>
        <vertAlign val="superscript"/>
        <sz val="12"/>
        <color indexed="8"/>
        <rFont val="Arial"/>
        <family val="2"/>
      </rPr>
      <t xml:space="preserve">1 </t>
    </r>
    <r>
      <rPr>
        <b/>
        <sz val="12"/>
        <color indexed="8"/>
        <rFont val="Arial"/>
        <family val="2"/>
      </rPr>
      <t>en España</t>
    </r>
  </si>
  <si>
    <t>Otros</t>
  </si>
  <si>
    <t>Envases domésticos puestos en el mercado en Castilla-La Mancha</t>
  </si>
  <si>
    <r>
      <t>Tasas de reciclado total y por materiales</t>
    </r>
    <r>
      <rPr>
        <b/>
        <vertAlign val="superscript"/>
        <sz val="12"/>
        <color indexed="8"/>
        <rFont val="Arial"/>
        <family val="2"/>
      </rPr>
      <t>1</t>
    </r>
    <r>
      <rPr>
        <b/>
        <sz val="12"/>
        <color indexed="8"/>
        <rFont val="Arial"/>
        <family val="2"/>
      </rPr>
      <t>en Castilla-La Mancha</t>
    </r>
  </si>
  <si>
    <r>
      <rPr>
        <vertAlign val="superscript"/>
        <sz val="8"/>
        <color indexed="8"/>
        <rFont val="Arial"/>
        <family val="2"/>
      </rPr>
      <t>1</t>
    </r>
    <r>
      <rPr>
        <sz val="8"/>
        <color indexed="8"/>
        <rFont val="Arial"/>
        <family val="2"/>
      </rPr>
      <t>Dato extrapolado de la puesta en el mercado nacional, excepto en el caso de los envases de vidrio que se consigna la puesta en el mercado por empresas con domicilio social en Castilla-La Mancha</t>
    </r>
  </si>
  <si>
    <t>Fuente: Consejería de Desarrollo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</si>
</sst>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
    <numFmt numFmtId="165" formatCode="###0"/>
  </numFmts>
  <fonts count="21" x14ac:knownFonts="1">
    <font>
      <sz val="11"/>
      <color indexed="8"/>
      <name val="Calibri"/>
      <family val="2"/>
      <scheme val="minor"/>
    </font>
    <font>
      <b/>
      <sz val="20"/>
      <color indexed="8"/>
      <name val="Calibri"/>
      <family val="2"/>
      <scheme val="minor"/>
    </font>
    <font>
      <u/>
      <sz val="11"/>
      <color theme="10"/>
      <name val="Calibri"/>
      <family val="2"/>
      <scheme val="minor"/>
    </font>
    <font>
      <sz val="8"/>
      <color indexed="8"/>
      <name val="Arial"/>
      <family val="2"/>
    </font>
    <font>
      <b/>
      <sz val="11"/>
      <color indexed="18"/>
      <name val="Arial Greek"/>
      <family val="2"/>
      <charset val="161"/>
    </font>
    <font>
      <sz val="10"/>
      <name val="Arial"/>
      <family val="2"/>
    </font>
    <font>
      <b/>
      <sz val="17"/>
      <color indexed="8"/>
      <name val="Arial Greek"/>
      <family val="2"/>
      <charset val="161"/>
    </font>
    <font>
      <b/>
      <sz val="17"/>
      <color indexed="10"/>
      <name val="Arial Greek"/>
      <family val="2"/>
      <charset val="161"/>
    </font>
    <font>
      <sz val="17"/>
      <color indexed="10"/>
      <name val="Arial"/>
      <family val="2"/>
    </font>
    <font>
      <sz val="10"/>
      <name val="Courier"/>
    </font>
    <font>
      <b/>
      <sz val="8"/>
      <name val="Arial"/>
      <family val="2"/>
    </font>
    <font>
      <b/>
      <sz val="9"/>
      <color indexed="8"/>
      <name val="Arial"/>
      <family val="2"/>
    </font>
    <font>
      <sz val="9"/>
      <color indexed="8"/>
      <name val="Arial"/>
      <family val="2"/>
    </font>
    <font>
      <b/>
      <sz val="12"/>
      <color indexed="8"/>
      <name val="Arial"/>
      <family val="2"/>
    </font>
    <font>
      <b/>
      <vertAlign val="superscript"/>
      <sz val="12"/>
      <color indexed="8"/>
      <name val="Arial"/>
      <family val="2"/>
    </font>
    <font>
      <vertAlign val="superscript"/>
      <sz val="8"/>
      <color indexed="8"/>
      <name val="Arial"/>
      <family val="2"/>
    </font>
    <font>
      <b/>
      <sz val="11"/>
      <name val="Arial Greek"/>
      <family val="2"/>
      <charset val="161"/>
    </font>
    <font>
      <b/>
      <sz val="8"/>
      <color indexed="8"/>
      <name val="Arial"/>
      <family val="2"/>
    </font>
    <font>
      <b/>
      <sz val="8"/>
      <name val="Arial"/>
      <family val="2"/>
    </font>
    <font>
      <b/>
      <vertAlign val="superscript"/>
      <sz val="9"/>
      <color indexed="8"/>
      <name val="Arial"/>
      <family val="2"/>
    </font>
    <font>
      <sz val="11"/>
      <color rgb="FF000000"/>
      <name val="Calibri"/>
      <family val="2"/>
    </font>
  </fonts>
  <fills count="4">
    <fill>
      <patternFill patternType="none"/>
    </fill>
    <fill>
      <patternFill patternType="gray125"/>
    </fill>
    <fill>
      <patternFill patternType="solid">
        <fgColor rgb="FF00B0F0"/>
        <bgColor indexed="9"/>
      </patternFill>
    </fill>
    <fill>
      <patternFill patternType="solid">
        <fgColor rgb="FF00B0F0"/>
        <bgColor indexed="64"/>
      </patternFill>
    </fill>
  </fills>
  <borders count="6">
    <border>
      <left/>
      <right/>
      <top/>
      <bottom/>
      <diagonal/>
    </border>
    <border>
      <left/>
      <right/>
      <top/>
      <bottom style="thin">
        <color indexed="64"/>
      </bottom>
      <diagonal/>
    </border>
    <border>
      <left/>
      <right/>
      <top/>
      <bottom style="thin">
        <color theme="4" tint="0.59996337778862885"/>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5" fillId="0" borderId="0"/>
    <xf numFmtId="164" fontId="9" fillId="0" borderId="0"/>
  </cellStyleXfs>
  <cellXfs count="45">
    <xf numFmtId="0" fontId="0" fillId="0" borderId="0" xfId="0"/>
    <xf numFmtId="0" fontId="1" fillId="0" borderId="0" xfId="0" applyFont="1"/>
    <xf numFmtId="0" fontId="2" fillId="0" borderId="0" xfId="1"/>
    <xf numFmtId="0" fontId="3" fillId="0" borderId="0" xfId="0" applyFont="1"/>
    <xf numFmtId="0" fontId="4" fillId="0" borderId="2" xfId="1" applyFont="1" applyFill="1" applyBorder="1" applyAlignment="1" applyProtection="1">
      <alignment vertical="center"/>
    </xf>
    <xf numFmtId="0" fontId="7" fillId="0" borderId="0" xfId="2" applyFont="1" applyFill="1" applyAlignment="1"/>
    <xf numFmtId="0" fontId="8" fillId="0" borderId="0" xfId="0" applyFont="1" applyFill="1" applyAlignment="1"/>
    <xf numFmtId="0" fontId="11" fillId="0" borderId="0" xfId="0" applyFont="1"/>
    <xf numFmtId="0" fontId="12" fillId="0" borderId="0" xfId="0" applyFont="1"/>
    <xf numFmtId="0" fontId="12" fillId="0" borderId="1" xfId="0" applyFont="1" applyBorder="1"/>
    <xf numFmtId="3" fontId="12" fillId="0" borderId="1" xfId="0" applyNumberFormat="1" applyFont="1" applyBorder="1"/>
    <xf numFmtId="0" fontId="6" fillId="0" borderId="0" xfId="2" applyFont="1" applyFill="1" applyAlignment="1">
      <alignment horizontal="center"/>
    </xf>
    <xf numFmtId="0" fontId="11" fillId="0" borderId="0" xfId="0" applyFont="1" applyAlignment="1">
      <alignment horizontal="center"/>
    </xf>
    <xf numFmtId="0" fontId="13" fillId="0" borderId="0" xfId="0" applyFont="1"/>
    <xf numFmtId="0" fontId="13" fillId="0" borderId="0" xfId="0" applyFont="1" applyAlignment="1">
      <alignment horizontal="center"/>
    </xf>
    <xf numFmtId="165" fontId="10" fillId="2" borderId="3" xfId="3" quotePrefix="1" applyNumberFormat="1" applyFont="1" applyFill="1" applyBorder="1" applyAlignment="1">
      <alignment horizontal="center" vertical="center"/>
    </xf>
    <xf numFmtId="4" fontId="12" fillId="0" borderId="0" xfId="0" applyNumberFormat="1" applyFont="1"/>
    <xf numFmtId="4" fontId="12" fillId="0" borderId="0" xfId="0" applyNumberFormat="1" applyFont="1" applyAlignment="1">
      <alignment horizontal="right"/>
    </xf>
    <xf numFmtId="2" fontId="12" fillId="0" borderId="0" xfId="0" applyNumberFormat="1" applyFont="1"/>
    <xf numFmtId="2" fontId="12" fillId="0" borderId="0" xfId="0" applyNumberFormat="1" applyFont="1" applyAlignment="1">
      <alignment horizontal="right"/>
    </xf>
    <xf numFmtId="0" fontId="16" fillId="0" borderId="2" xfId="1" applyFont="1" applyFill="1" applyBorder="1" applyAlignment="1" applyProtection="1">
      <alignment vertical="center"/>
    </xf>
    <xf numFmtId="0" fontId="0" fillId="0" borderId="0" xfId="0" applyFont="1"/>
    <xf numFmtId="0" fontId="13" fillId="3" borderId="3" xfId="0" applyFont="1" applyFill="1" applyBorder="1" applyAlignment="1">
      <alignment horizontal="center"/>
    </xf>
    <xf numFmtId="0" fontId="0" fillId="0" borderId="1" xfId="0" applyBorder="1"/>
    <xf numFmtId="0" fontId="17" fillId="3" borderId="3" xfId="0" applyFont="1" applyFill="1" applyBorder="1" applyAlignment="1">
      <alignment horizontal="center" vertical="center"/>
    </xf>
    <xf numFmtId="0" fontId="12" fillId="0" borderId="4" xfId="0" applyFont="1" applyBorder="1"/>
    <xf numFmtId="0" fontId="12" fillId="0" borderId="0" xfId="0" applyFont="1" applyBorder="1"/>
    <xf numFmtId="0" fontId="11" fillId="0" borderId="0" xfId="0" applyFont="1" applyBorder="1"/>
    <xf numFmtId="0" fontId="11" fillId="0" borderId="1" xfId="0" applyFont="1" applyBorder="1"/>
    <xf numFmtId="165" fontId="18" fillId="2" borderId="3" xfId="3" quotePrefix="1" applyNumberFormat="1" applyFont="1" applyFill="1" applyBorder="1" applyAlignment="1">
      <alignment horizontal="center" vertical="center"/>
    </xf>
    <xf numFmtId="2" fontId="0" fillId="0" borderId="0" xfId="0" applyNumberFormat="1"/>
    <xf numFmtId="4" fontId="12" fillId="0" borderId="0" xfId="0" applyNumberFormat="1" applyFont="1" applyBorder="1"/>
    <xf numFmtId="4" fontId="0" fillId="0" borderId="0" xfId="0" applyNumberFormat="1"/>
    <xf numFmtId="4" fontId="0" fillId="0" borderId="0" xfId="0" applyNumberFormat="1" applyFont="1"/>
    <xf numFmtId="2" fontId="3" fillId="0" borderId="0" xfId="0" applyNumberFormat="1" applyFont="1"/>
    <xf numFmtId="0" fontId="6" fillId="0" borderId="0" xfId="2" applyFont="1" applyFill="1" applyAlignment="1">
      <alignment horizontal="left"/>
    </xf>
    <xf numFmtId="2" fontId="0" fillId="0" borderId="1" xfId="0" applyNumberFormat="1" applyBorder="1"/>
    <xf numFmtId="4" fontId="0" fillId="0" borderId="1" xfId="0" applyNumberFormat="1" applyBorder="1"/>
    <xf numFmtId="0" fontId="20" fillId="0" borderId="0" xfId="0" applyFont="1" applyAlignment="1">
      <alignment horizontal="right" vertical="center"/>
    </xf>
    <xf numFmtId="4" fontId="20" fillId="0" borderId="0" xfId="0" applyNumberFormat="1" applyFont="1" applyAlignment="1">
      <alignment horizontal="right" vertical="center"/>
    </xf>
    <xf numFmtId="0" fontId="17" fillId="3" borderId="5" xfId="0" applyFont="1" applyFill="1" applyBorder="1" applyAlignment="1">
      <alignment horizontal="center" vertical="center"/>
    </xf>
    <xf numFmtId="4" fontId="11" fillId="0" borderId="0" xfId="0" applyNumberFormat="1" applyFont="1"/>
    <xf numFmtId="4" fontId="11" fillId="0" borderId="1" xfId="0" applyNumberFormat="1" applyFont="1" applyBorder="1"/>
    <xf numFmtId="2" fontId="11" fillId="0" borderId="0" xfId="0" applyNumberFormat="1" applyFont="1"/>
    <xf numFmtId="2" fontId="11" fillId="0" borderId="0" xfId="0" applyNumberFormat="1" applyFont="1" applyAlignment="1">
      <alignment horizontal="right"/>
    </xf>
  </cellXfs>
  <cellStyles count="4">
    <cellStyle name="Hipervínculo" xfId="1" builtinId="8"/>
    <cellStyle name="Normal" xfId="0" builtinId="0"/>
    <cellStyle name="Normal_4.1.1" xfId="3"/>
    <cellStyle name="Normal_Lista Tablas_1" xfId="2"/>
  </cellStyles>
  <dxfs count="0"/>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lm.es\mamb\SC\DSOSTENIBLE\08%20ESTAD&#205;STICA\RESIDUOS%20ENVASES\s&#243;lo%20dom&#233;sticos\ENVASESD-MA%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Tabla 1"/>
      <sheetName val="Tabla 2"/>
      <sheetName val="Tabla 3"/>
      <sheetName val="Tabla 4"/>
      <sheetName val="Tabla 5"/>
      <sheetName val="Tabla 6"/>
      <sheetName val="Tabla 7"/>
      <sheetName val="Tabla 8"/>
      <sheetName val="Tabla 9"/>
      <sheetName val="Tabla 10"/>
    </sheetNames>
    <sheetDataSet>
      <sheetData sheetId="0"/>
      <sheetData sheetId="1"/>
      <sheetData sheetId="2"/>
      <sheetData sheetId="3"/>
      <sheetData sheetId="4"/>
      <sheetData sheetId="5"/>
      <sheetData sheetId="6"/>
      <sheetData sheetId="7">
        <row r="8">
          <cell r="K8">
            <v>1150470</v>
          </cell>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23"/>
  <sheetViews>
    <sheetView tabSelected="1" topLeftCell="A7" workbookViewId="0">
      <selection activeCell="M26" sqref="M26"/>
    </sheetView>
  </sheetViews>
  <sheetFormatPr baseColWidth="10" defaultRowHeight="15" x14ac:dyDescent="0.25"/>
  <cols>
    <col min="3" max="3" width="39.5703125" bestFit="1" customWidth="1"/>
  </cols>
  <sheetData>
    <row r="5" spans="2:9" ht="26.25" x14ac:dyDescent="0.4">
      <c r="B5" s="1" t="s">
        <v>29</v>
      </c>
    </row>
    <row r="9" spans="2:9" ht="21.75" x14ac:dyDescent="0.3">
      <c r="C9" s="35" t="s">
        <v>7</v>
      </c>
      <c r="D9" s="5"/>
      <c r="E9" s="6"/>
      <c r="F9" s="6"/>
      <c r="G9" s="6"/>
      <c r="H9" s="6"/>
      <c r="I9" s="6"/>
    </row>
    <row r="10" spans="2:9" ht="21.75" x14ac:dyDescent="0.3">
      <c r="C10" s="11"/>
      <c r="D10" s="5"/>
      <c r="E10" s="6"/>
      <c r="F10" s="6"/>
      <c r="G10" s="6"/>
      <c r="H10" s="6"/>
      <c r="I10" s="6"/>
    </row>
    <row r="11" spans="2:9" x14ac:dyDescent="0.25">
      <c r="B11" s="2" t="s">
        <v>0</v>
      </c>
      <c r="C11" s="4" t="s">
        <v>46</v>
      </c>
    </row>
    <row r="12" spans="2:9" x14ac:dyDescent="0.25">
      <c r="B12" s="2" t="s">
        <v>1</v>
      </c>
      <c r="C12" s="4" t="s">
        <v>32</v>
      </c>
    </row>
    <row r="13" spans="2:9" x14ac:dyDescent="0.25">
      <c r="B13" s="2" t="s">
        <v>2</v>
      </c>
      <c r="C13" s="4" t="s">
        <v>33</v>
      </c>
    </row>
    <row r="14" spans="2:9" x14ac:dyDescent="0.25">
      <c r="B14" s="2" t="s">
        <v>3</v>
      </c>
      <c r="C14" s="4" t="s">
        <v>34</v>
      </c>
    </row>
    <row r="15" spans="2:9" x14ac:dyDescent="0.25">
      <c r="B15" s="2" t="s">
        <v>4</v>
      </c>
      <c r="C15" s="4" t="s">
        <v>35</v>
      </c>
    </row>
    <row r="16" spans="2:9" x14ac:dyDescent="0.25">
      <c r="B16" s="2" t="s">
        <v>5</v>
      </c>
      <c r="C16" s="4" t="s">
        <v>28</v>
      </c>
    </row>
    <row r="19" spans="2:3" ht="21.75" x14ac:dyDescent="0.3">
      <c r="C19" s="35" t="s">
        <v>36</v>
      </c>
    </row>
    <row r="20" spans="2:3" x14ac:dyDescent="0.25">
      <c r="B20" s="2" t="s">
        <v>37</v>
      </c>
      <c r="C20" s="4" t="s">
        <v>41</v>
      </c>
    </row>
    <row r="21" spans="2:3" x14ac:dyDescent="0.25">
      <c r="B21" s="2" t="s">
        <v>38</v>
      </c>
      <c r="C21" s="4" t="s">
        <v>33</v>
      </c>
    </row>
    <row r="22" spans="2:3" x14ac:dyDescent="0.25">
      <c r="B22" s="2" t="s">
        <v>39</v>
      </c>
      <c r="C22" s="4" t="s">
        <v>35</v>
      </c>
    </row>
    <row r="23" spans="2:3" x14ac:dyDescent="0.25">
      <c r="B23" s="2" t="s">
        <v>40</v>
      </c>
      <c r="C23" s="4" t="s">
        <v>28</v>
      </c>
    </row>
  </sheetData>
  <hyperlinks>
    <hyperlink ref="B11" location="'Tabla 1'!A1" display="Tabla 1"/>
    <hyperlink ref="B12" location="'Tabla 2'!A1" display="Tabla 2"/>
    <hyperlink ref="B13" location="'Tabla 3'!A1" display="Tabla 3"/>
    <hyperlink ref="B14" location="'Tabla 4'!A1" display="Tabla 4"/>
    <hyperlink ref="B15" location="'Tabla 5'!A1" display="Tabla 5"/>
    <hyperlink ref="B16" location="'Tabla 6'!A1" display="Tabla 6"/>
    <hyperlink ref="B20" location="'Tabla 7'!A1" display="Tabla 7"/>
    <hyperlink ref="B21" location="'Tabla 8'!A1" display="Tabla 8"/>
    <hyperlink ref="B22" location="'Tabla 9'!A1" display="Tabla 9"/>
    <hyperlink ref="B23" location="'Tabla 10'!A1" display="Tabla 1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K28" sqref="K28"/>
    </sheetView>
  </sheetViews>
  <sheetFormatPr baseColWidth="10" defaultRowHeight="15" x14ac:dyDescent="0.25"/>
  <cols>
    <col min="1" max="1" width="52.5703125" customWidth="1"/>
    <col min="2" max="7" width="11.42578125" customWidth="1"/>
    <col min="10" max="10" width="11.7109375" bestFit="1" customWidth="1"/>
  </cols>
  <sheetData>
    <row r="1" spans="1:14" ht="15.75" x14ac:dyDescent="0.25">
      <c r="A1" s="20" t="s">
        <v>43</v>
      </c>
      <c r="B1" s="13"/>
      <c r="C1" s="13"/>
      <c r="D1" s="13"/>
      <c r="E1" s="13"/>
      <c r="F1" s="13"/>
      <c r="G1" s="13"/>
    </row>
    <row r="2" spans="1:14" x14ac:dyDescent="0.25">
      <c r="A2" s="8" t="s">
        <v>8</v>
      </c>
      <c r="B2" s="8"/>
      <c r="C2" s="8"/>
      <c r="D2" s="8"/>
      <c r="E2" s="8"/>
      <c r="F2" s="8"/>
      <c r="G2" s="8"/>
    </row>
    <row r="3" spans="1:14" x14ac:dyDescent="0.25">
      <c r="H3" s="12"/>
    </row>
    <row r="4" spans="1:14" ht="15.75" x14ac:dyDescent="0.25">
      <c r="A4" s="22" t="s">
        <v>15</v>
      </c>
      <c r="B4" s="24">
        <v>2010</v>
      </c>
      <c r="C4" s="24">
        <v>2011</v>
      </c>
      <c r="D4" s="24">
        <v>2012</v>
      </c>
      <c r="E4" s="24">
        <v>2013</v>
      </c>
      <c r="F4" s="24">
        <v>2014</v>
      </c>
      <c r="G4" s="24">
        <v>2015</v>
      </c>
      <c r="H4" s="15">
        <v>2016</v>
      </c>
      <c r="I4" s="15">
        <v>2017</v>
      </c>
      <c r="J4" s="24">
        <v>2018</v>
      </c>
      <c r="K4" s="24">
        <v>2019</v>
      </c>
      <c r="L4" s="24">
        <v>2020</v>
      </c>
    </row>
    <row r="5" spans="1:14" x14ac:dyDescent="0.25">
      <c r="B5" s="33"/>
      <c r="C5" s="33"/>
      <c r="D5" s="33"/>
      <c r="E5" s="33"/>
      <c r="F5" s="33"/>
      <c r="G5" s="33"/>
      <c r="H5" s="21"/>
    </row>
    <row r="6" spans="1:14" x14ac:dyDescent="0.25">
      <c r="A6" s="7" t="s">
        <v>18</v>
      </c>
      <c r="B6" s="16">
        <v>323030</v>
      </c>
      <c r="C6" s="32">
        <v>344589</v>
      </c>
      <c r="D6" s="16">
        <v>358122</v>
      </c>
      <c r="E6" s="16">
        <v>371218</v>
      </c>
      <c r="F6" s="32">
        <v>410845</v>
      </c>
      <c r="G6" s="16">
        <v>445051</v>
      </c>
      <c r="H6" s="16">
        <v>478120</v>
      </c>
      <c r="I6" s="16">
        <v>521572</v>
      </c>
      <c r="J6" s="16">
        <v>571910</v>
      </c>
      <c r="K6" s="16">
        <v>616736</v>
      </c>
      <c r="L6" s="16">
        <v>616283</v>
      </c>
      <c r="N6" s="16"/>
    </row>
    <row r="7" spans="1:14" x14ac:dyDescent="0.25">
      <c r="A7" s="7" t="s">
        <v>19</v>
      </c>
      <c r="B7" s="16">
        <v>646186</v>
      </c>
      <c r="C7" s="16">
        <v>607767</v>
      </c>
      <c r="D7" s="16">
        <v>578595</v>
      </c>
      <c r="E7" s="16">
        <v>557505</v>
      </c>
      <c r="F7" s="16">
        <v>564717</v>
      </c>
      <c r="G7" s="16">
        <v>580585</v>
      </c>
      <c r="H7" s="16">
        <v>604024</v>
      </c>
      <c r="I7" s="16">
        <v>603871</v>
      </c>
      <c r="J7" s="16">
        <v>612976</v>
      </c>
      <c r="K7" s="16">
        <v>631684</v>
      </c>
      <c r="L7" s="16">
        <v>617334</v>
      </c>
      <c r="N7" s="16"/>
    </row>
    <row r="8" spans="1:14" x14ac:dyDescent="0.25">
      <c r="A8" s="7" t="s">
        <v>20</v>
      </c>
      <c r="B8" s="16">
        <v>712235.902</v>
      </c>
      <c r="C8" s="16">
        <v>681183.18299999996</v>
      </c>
      <c r="D8" s="16">
        <v>683254.85800000001</v>
      </c>
      <c r="E8" s="16">
        <v>687683.44099999999</v>
      </c>
      <c r="F8" s="16">
        <v>694325.33499999996</v>
      </c>
      <c r="G8" s="16">
        <v>724657.19499999995</v>
      </c>
      <c r="H8" s="17">
        <v>752234.16200000001</v>
      </c>
      <c r="I8" s="16">
        <v>789235.56900000002</v>
      </c>
      <c r="J8" s="16">
        <v>840361.31900000002</v>
      </c>
      <c r="K8" s="16">
        <f>'[1]Tabla 7'!K8*72.2/100</f>
        <v>830639.34</v>
      </c>
      <c r="L8" s="16">
        <v>843785.91299999994</v>
      </c>
      <c r="N8" s="16"/>
    </row>
    <row r="9" spans="1:14" x14ac:dyDescent="0.25">
      <c r="A9" s="7" t="s">
        <v>21</v>
      </c>
      <c r="B9" s="16">
        <v>240710</v>
      </c>
      <c r="C9" s="16">
        <v>255440</v>
      </c>
      <c r="D9" s="16">
        <v>258203</v>
      </c>
      <c r="E9" s="16">
        <v>261376</v>
      </c>
      <c r="F9" s="16">
        <v>276458</v>
      </c>
      <c r="G9" s="16">
        <v>267896</v>
      </c>
      <c r="H9" s="16">
        <v>261514</v>
      </c>
      <c r="I9" s="16">
        <v>266137</v>
      </c>
      <c r="J9" s="16">
        <v>260023</v>
      </c>
      <c r="K9" s="16">
        <v>249420</v>
      </c>
      <c r="L9" s="16">
        <v>249232</v>
      </c>
      <c r="N9" s="16"/>
    </row>
    <row r="10" spans="1:14" x14ac:dyDescent="0.25">
      <c r="A10" s="7" t="s">
        <v>22</v>
      </c>
      <c r="B10" s="16">
        <v>4800</v>
      </c>
      <c r="C10" s="16">
        <v>5243</v>
      </c>
      <c r="D10" s="16">
        <v>4852</v>
      </c>
      <c r="E10" s="16">
        <v>4901</v>
      </c>
      <c r="F10" s="16">
        <v>6583</v>
      </c>
      <c r="G10" s="16">
        <v>6807</v>
      </c>
      <c r="H10" s="17">
        <v>8243</v>
      </c>
      <c r="I10" s="16">
        <v>8002</v>
      </c>
      <c r="J10" s="16">
        <v>8213</v>
      </c>
      <c r="K10" s="16">
        <v>7822</v>
      </c>
      <c r="L10" s="16">
        <v>7435</v>
      </c>
      <c r="N10" s="16"/>
    </row>
    <row r="11" spans="1:14" x14ac:dyDescent="0.25">
      <c r="A11" s="9"/>
      <c r="B11" s="7"/>
      <c r="C11" s="7"/>
      <c r="D11" s="7"/>
      <c r="E11" s="7"/>
      <c r="F11" s="7"/>
      <c r="G11" s="7"/>
      <c r="H11" s="10"/>
      <c r="I11" s="23"/>
      <c r="J11" s="37"/>
      <c r="K11" s="37"/>
      <c r="L11" s="37"/>
      <c r="N11" s="16"/>
    </row>
    <row r="12" spans="1:14" x14ac:dyDescent="0.25">
      <c r="A12" s="3"/>
      <c r="B12" s="25"/>
      <c r="C12" s="25"/>
      <c r="D12" s="25"/>
      <c r="E12" s="25"/>
      <c r="F12" s="25"/>
      <c r="G12" s="25"/>
    </row>
    <row r="13" spans="1:14" x14ac:dyDescent="0.25">
      <c r="A13" s="3" t="s">
        <v>49</v>
      </c>
      <c r="B13" s="3"/>
      <c r="C13" s="3"/>
      <c r="D13" s="3"/>
      <c r="E13" s="3"/>
      <c r="F13" s="3"/>
      <c r="G13" s="3"/>
    </row>
    <row r="14" spans="1:14" x14ac:dyDescent="0.25">
      <c r="B14" s="3"/>
      <c r="C14" s="3"/>
      <c r="D14" s="3"/>
      <c r="E14" s="3"/>
      <c r="F14" s="3"/>
      <c r="G14" s="32"/>
      <c r="H14" s="32"/>
    </row>
    <row r="15" spans="1:14" x14ac:dyDescent="0.25">
      <c r="B15" s="3"/>
      <c r="C15" s="3"/>
      <c r="D15" s="3"/>
      <c r="E15" s="3"/>
      <c r="F15" s="3"/>
      <c r="G15" s="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L30" sqref="L30"/>
    </sheetView>
  </sheetViews>
  <sheetFormatPr baseColWidth="10" defaultRowHeight="15" x14ac:dyDescent="0.25"/>
  <cols>
    <col min="1" max="1" width="48.85546875" customWidth="1"/>
    <col min="2" max="7" width="11.42578125" customWidth="1"/>
  </cols>
  <sheetData>
    <row r="1" spans="1:12" ht="18.75" x14ac:dyDescent="0.25">
      <c r="A1" s="13" t="s">
        <v>44</v>
      </c>
      <c r="B1" s="13"/>
      <c r="C1" s="13"/>
      <c r="D1" s="13"/>
      <c r="E1" s="13"/>
      <c r="F1" s="13"/>
      <c r="G1" s="13"/>
    </row>
    <row r="2" spans="1:12" x14ac:dyDescent="0.25">
      <c r="A2" s="8" t="s">
        <v>16</v>
      </c>
      <c r="B2" s="8"/>
      <c r="C2" s="8"/>
      <c r="D2" s="8"/>
      <c r="E2" s="8"/>
      <c r="F2" s="8"/>
      <c r="G2" s="8"/>
    </row>
    <row r="3" spans="1:12" x14ac:dyDescent="0.25">
      <c r="H3" s="12"/>
    </row>
    <row r="4" spans="1:12" ht="15.75" x14ac:dyDescent="0.25">
      <c r="A4" s="22" t="s">
        <v>15</v>
      </c>
      <c r="B4" s="24">
        <v>2010</v>
      </c>
      <c r="C4" s="24">
        <v>2011</v>
      </c>
      <c r="D4" s="24">
        <v>2012</v>
      </c>
      <c r="E4" s="24">
        <v>2013</v>
      </c>
      <c r="F4" s="24">
        <v>2014</v>
      </c>
      <c r="G4" s="24">
        <v>2015</v>
      </c>
      <c r="H4" s="15">
        <v>2016</v>
      </c>
      <c r="I4" s="15">
        <v>2017</v>
      </c>
      <c r="J4" s="24">
        <v>2018</v>
      </c>
      <c r="K4" s="24">
        <v>2019</v>
      </c>
      <c r="L4" s="24">
        <v>2020</v>
      </c>
    </row>
    <row r="5" spans="1:12" ht="15.75" x14ac:dyDescent="0.25">
      <c r="A5" s="14"/>
    </row>
    <row r="6" spans="1:12" x14ac:dyDescent="0.25">
      <c r="A6" s="7" t="s">
        <v>18</v>
      </c>
      <c r="B6" s="18">
        <f>'Tabla 9'!B6*100/'Tabla 7'!B6</f>
        <v>45.328509967136377</v>
      </c>
      <c r="C6" s="18">
        <f>'Tabla 9'!C6*100/'Tabla 7'!C6</f>
        <v>49.851785303525467</v>
      </c>
      <c r="D6" s="18">
        <f>'Tabla 9'!D6*100/'Tabla 7'!D6</f>
        <v>53.555598092993485</v>
      </c>
      <c r="E6" s="18">
        <f>'Tabla 9'!E6*100/'Tabla 7'!E6</f>
        <v>56.602950773678465</v>
      </c>
      <c r="F6" s="18">
        <f>'Tabla 9'!F6*100/'Tabla 7'!F6</f>
        <v>61.366678018557351</v>
      </c>
      <c r="G6" s="18">
        <f>'Tabla 9'!G6*100/'Tabla 7'!G6</f>
        <v>63.792876083996276</v>
      </c>
      <c r="H6" s="18">
        <f>'Tabla 9'!H6*100/'Tabla 7'!H6</f>
        <v>66.512622401894163</v>
      </c>
      <c r="I6" s="18">
        <v>69.7</v>
      </c>
      <c r="J6" s="18">
        <v>75.773354320025859</v>
      </c>
      <c r="K6" s="18">
        <v>79.5</v>
      </c>
      <c r="L6" s="18">
        <v>81.172643155849713</v>
      </c>
    </row>
    <row r="7" spans="1:12" x14ac:dyDescent="0.25">
      <c r="A7" s="7" t="s">
        <v>19</v>
      </c>
      <c r="B7" s="18">
        <f>'Tabla 9'!B7*100/'Tabla 7'!B7</f>
        <v>82.978614116686231</v>
      </c>
      <c r="C7" s="18">
        <f>'Tabla 9'!C7*100/'Tabla 7'!C7</f>
        <v>82.214334315864662</v>
      </c>
      <c r="D7" s="18">
        <f>'Tabla 9'!D7*100/'Tabla 7'!D7</f>
        <v>81.901878267220994</v>
      </c>
      <c r="E7" s="18">
        <f>'Tabla 9'!E7*100/'Tabla 7'!E7</f>
        <v>81.510153954120796</v>
      </c>
      <c r="F7" s="18">
        <f>'Tabla 9'!F7*100/'Tabla 7'!F7</f>
        <v>81.658778669003425</v>
      </c>
      <c r="G7" s="18">
        <f>'Tabla 9'!G7*100/'Tabla 7'!G7</f>
        <v>82.873704975691084</v>
      </c>
      <c r="H7" s="18">
        <f>'Tabla 9'!H7*100/'Tabla 7'!H7</f>
        <v>82.322604561908506</v>
      </c>
      <c r="I7" s="18">
        <v>81.099999999999994</v>
      </c>
      <c r="J7" s="18">
        <v>80.019424725273296</v>
      </c>
      <c r="K7" s="18">
        <v>81</v>
      </c>
      <c r="L7" s="18">
        <v>78.883249509322866</v>
      </c>
    </row>
    <row r="8" spans="1:12" x14ac:dyDescent="0.25">
      <c r="A8" s="7" t="s">
        <v>20</v>
      </c>
      <c r="B8" s="18">
        <f>'Tabla 9'!B8*100/'Tabla 7'!B8</f>
        <v>68.728293955677017</v>
      </c>
      <c r="C8" s="18">
        <f>'Tabla 9'!C8*100/'Tabla 7'!C8</f>
        <v>66.131620205590607</v>
      </c>
      <c r="D8" s="18">
        <f>'Tabla 9'!D8*100/'Tabla 7'!D8</f>
        <v>70.479879735246797</v>
      </c>
      <c r="E8" s="18">
        <f>'Tabla 9'!E8*100/'Tabla 7'!E8</f>
        <v>70.129836827497471</v>
      </c>
      <c r="F8" s="18">
        <f>'Tabla 9'!F8*100/'Tabla 7'!F8</f>
        <v>72.441823422014579</v>
      </c>
      <c r="G8" s="18">
        <f>'Tabla 9'!G8*100/'Tabla 7'!G8</f>
        <v>73.846648052400852</v>
      </c>
      <c r="H8" s="18">
        <f>'Tabla 9'!H8*100/'Tabla 7'!H8</f>
        <v>77.276130174332167</v>
      </c>
      <c r="I8" s="18">
        <v>81.356675705262248</v>
      </c>
      <c r="J8" s="18">
        <v>82.606334054154942</v>
      </c>
      <c r="K8" s="18">
        <v>72.2</v>
      </c>
      <c r="L8" s="18">
        <v>84.900735919951856</v>
      </c>
    </row>
    <row r="9" spans="1:12" x14ac:dyDescent="0.25">
      <c r="A9" s="7" t="s">
        <v>21</v>
      </c>
      <c r="B9" s="18">
        <f>'Tabla 9'!B9*100/'Tabla 7'!B9</f>
        <v>71.527055537396365</v>
      </c>
      <c r="C9" s="18">
        <f>'Tabla 9'!C9*100/'Tabla 7'!C9</f>
        <v>77.277732734731416</v>
      </c>
      <c r="D9" s="18">
        <f>'Tabla 9'!D9*100/'Tabla 7'!D9</f>
        <v>81.633859636920079</v>
      </c>
      <c r="E9" s="18">
        <f>'Tabla 9'!E9*100/'Tabla 7'!E9</f>
        <v>84.536816026598871</v>
      </c>
      <c r="F9" s="18">
        <f>'Tabla 9'!F9*100/'Tabla 7'!F9</f>
        <v>83.632975456874831</v>
      </c>
      <c r="G9" s="18">
        <f>'Tabla 9'!G9*100/'Tabla 7'!G9</f>
        <v>82.957916576347813</v>
      </c>
      <c r="H9" s="18">
        <f>'Tabla 9'!H9*100/'Tabla 7'!H9</f>
        <v>84.815718122024307</v>
      </c>
      <c r="I9" s="18">
        <v>86.9</v>
      </c>
      <c r="J9" s="18">
        <v>85.441975243734532</v>
      </c>
      <c r="K9" s="18">
        <v>83.1</v>
      </c>
      <c r="L9" s="18">
        <v>86.872806237865689</v>
      </c>
    </row>
    <row r="10" spans="1:12" x14ac:dyDescent="0.25">
      <c r="A10" s="7" t="s">
        <v>22</v>
      </c>
      <c r="B10" s="18">
        <f>'Tabla 9'!B10*100/'Tabla 7'!B10</f>
        <v>42.511735010185106</v>
      </c>
      <c r="C10" s="18">
        <f>'Tabla 9'!C10*100/'Tabla 7'!C10</f>
        <v>51.056578050443079</v>
      </c>
      <c r="D10" s="18">
        <f>'Tabla 9'!D10*100/'Tabla 7'!D10</f>
        <v>47.010948551496945</v>
      </c>
      <c r="E10" s="18">
        <f>'Tabla 9'!E10*100/'Tabla 7'!E10</f>
        <v>50.313109537008522</v>
      </c>
      <c r="F10" s="18">
        <f>'Tabla 9'!F10*100/'Tabla 7'!F10</f>
        <v>58.215422709586136</v>
      </c>
      <c r="G10" s="18">
        <f>'Tabla 9'!G10*100/'Tabla 7'!G10</f>
        <v>57.912200102092903</v>
      </c>
      <c r="H10" s="18">
        <f>'Tabla 9'!H10*100/'Tabla 7'!H10</f>
        <v>66.406187061951186</v>
      </c>
      <c r="I10" s="18">
        <v>64.8</v>
      </c>
      <c r="J10" s="18">
        <v>65.322516503618871</v>
      </c>
      <c r="K10" s="18">
        <v>60.1</v>
      </c>
      <c r="L10" s="18">
        <v>60.862802881466926</v>
      </c>
    </row>
    <row r="11" spans="1:12" x14ac:dyDescent="0.25">
      <c r="A11" s="7" t="s">
        <v>24</v>
      </c>
      <c r="B11" s="43">
        <f>('Tabla 9'!B6+'Tabla 9'!B7+'Tabla 9'!B8+'Tabla 9'!B9+'Tabla 9'!B10)*100/('Tabla 7'!B6+'Tabla 7'!B7+'Tabla 7'!B8+'Tabla 7'!B9+'Tabla 7'!B10+'Tabla 7'!B11)</f>
        <v>66.885809598553422</v>
      </c>
      <c r="C11" s="43">
        <f>('Tabla 9'!C6+'Tabla 9'!C7+'Tabla 9'!C8+'Tabla 9'!C9+'Tabla 9'!C10)*100/('Tabla 7'!C6+'Tabla 7'!C7+'Tabla 7'!C8+'Tabla 7'!C9+'Tabla 7'!C10+'Tabla 7'!C11)</f>
        <v>67.611997122481895</v>
      </c>
      <c r="D11" s="43">
        <f>('Tabla 9'!D6+'Tabla 9'!D7+'Tabla 9'!D8+'Tabla 9'!D9+'Tabla 9'!D10)*100/('Tabla 7'!D6+'Tabla 7'!D7+'Tabla 7'!D8+'Tabla 7'!D9+'Tabla 7'!D10+'Tabla 7'!D11)</f>
        <v>70.368655120631558</v>
      </c>
      <c r="E11" s="43">
        <f>('Tabla 9'!E6+'Tabla 9'!E7+'Tabla 9'!E8+'Tabla 9'!E9+'Tabla 9'!E10)*100/('Tabla 7'!E6+'Tabla 7'!E7+'Tabla 7'!E8+'Tabla 7'!E9+'Tabla 7'!E10+'Tabla 7'!E11)</f>
        <v>71.219344071198847</v>
      </c>
      <c r="F11" s="43">
        <f>('Tabla 9'!F6+'Tabla 9'!F7+'Tabla 9'!F8+'Tabla 9'!F9+'Tabla 9'!F10)*100/('Tabla 7'!F6+'Tabla 7'!F7+'Tabla 7'!F8+'Tabla 7'!F9+'Tabla 7'!F10+'Tabla 7'!F11)</f>
        <v>73.260676722434539</v>
      </c>
      <c r="G11" s="43">
        <f>('Tabla 9'!G6+'Tabla 9'!G7+'Tabla 9'!G8+'Tabla 9'!G9+'Tabla 9'!G10)*100/('Tabla 7'!G6+'Tabla 7'!G7+'Tabla 7'!G8+'Tabla 7'!G9+'Tabla 7'!G10+'Tabla 7'!G11)</f>
        <v>74.482809041302062</v>
      </c>
      <c r="H11" s="44">
        <f>('Tabla 9'!H6+'Tabla 9'!H7+'Tabla 9'!H8+'Tabla 9'!H9+'Tabla 9'!H10)*100/('Tabla 7'!H6+'Tabla 7'!H7+'Tabla 7'!H8+'Tabla 7'!H9+'Tabla 7'!H10+'Tabla 7'!H11)</f>
        <v>76.472970884049644</v>
      </c>
      <c r="I11" s="43">
        <v>78.566087749945709</v>
      </c>
      <c r="J11" s="43">
        <v>80.171245060423502</v>
      </c>
      <c r="K11" s="43">
        <v>81.6935</v>
      </c>
      <c r="L11" s="43">
        <v>82.337015778396932</v>
      </c>
    </row>
    <row r="12" spans="1:12" x14ac:dyDescent="0.25">
      <c r="A12" s="9"/>
      <c r="B12" s="9"/>
      <c r="C12" s="9"/>
      <c r="D12" s="9"/>
      <c r="E12" s="9"/>
      <c r="F12" s="9"/>
      <c r="G12" s="9"/>
      <c r="H12" s="10"/>
      <c r="I12" s="23"/>
      <c r="J12" s="23"/>
      <c r="K12" s="23"/>
      <c r="L12" s="23"/>
    </row>
    <row r="13" spans="1:12" x14ac:dyDescent="0.25">
      <c r="A13" s="3" t="s">
        <v>6</v>
      </c>
      <c r="B13" s="3"/>
      <c r="C13" s="3"/>
      <c r="D13" s="3"/>
      <c r="E13" s="3"/>
      <c r="F13" s="3"/>
      <c r="G13" s="3"/>
    </row>
    <row r="14" spans="1:12" x14ac:dyDescent="0.25">
      <c r="A14" s="3" t="s">
        <v>17</v>
      </c>
      <c r="B14" s="3"/>
      <c r="C14" s="3"/>
      <c r="D14" s="3"/>
      <c r="E14" s="3"/>
      <c r="F14" s="3"/>
      <c r="G14" s="3"/>
    </row>
    <row r="15" spans="1:12" x14ac:dyDescent="0.25">
      <c r="A15" s="3" t="s">
        <v>49</v>
      </c>
      <c r="B15" s="3"/>
      <c r="C15" s="3"/>
      <c r="D15" s="3"/>
      <c r="E15" s="3"/>
      <c r="F15" s="3"/>
      <c r="G1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O18" sqref="O18"/>
    </sheetView>
  </sheetViews>
  <sheetFormatPr baseColWidth="10" defaultRowHeight="15" x14ac:dyDescent="0.25"/>
  <cols>
    <col min="1" max="1" width="43.140625" customWidth="1"/>
    <col min="2" max="7" width="11.42578125" customWidth="1"/>
  </cols>
  <sheetData>
    <row r="1" spans="1:12" ht="18.75" x14ac:dyDescent="0.25">
      <c r="A1" s="13" t="s">
        <v>31</v>
      </c>
      <c r="B1" s="13"/>
      <c r="C1" s="13"/>
      <c r="D1" s="13"/>
      <c r="E1" s="13"/>
      <c r="F1" s="13"/>
      <c r="G1" s="13"/>
    </row>
    <row r="2" spans="1:12" x14ac:dyDescent="0.25">
      <c r="A2" s="8" t="s">
        <v>8</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15">
        <v>2016</v>
      </c>
      <c r="I4" s="15">
        <v>2017</v>
      </c>
      <c r="J4" s="40">
        <v>2018</v>
      </c>
      <c r="K4" s="40">
        <v>2019</v>
      </c>
      <c r="L4" s="40">
        <v>2020</v>
      </c>
    </row>
    <row r="6" spans="1:12" x14ac:dyDescent="0.25">
      <c r="A6" s="7" t="s">
        <v>18</v>
      </c>
      <c r="B6" s="16">
        <v>29076</v>
      </c>
      <c r="C6" s="16">
        <v>28202</v>
      </c>
      <c r="D6" s="16">
        <v>27283</v>
      </c>
      <c r="E6" s="16">
        <v>28075</v>
      </c>
      <c r="F6" s="16">
        <v>28660</v>
      </c>
      <c r="G6" s="16">
        <v>29865</v>
      </c>
      <c r="H6" s="16">
        <v>30772.558699294899</v>
      </c>
      <c r="I6" s="16">
        <v>32018</v>
      </c>
      <c r="J6" s="16">
        <v>30899</v>
      </c>
      <c r="K6" s="16">
        <v>31762</v>
      </c>
      <c r="L6" s="16">
        <v>32167.3</v>
      </c>
    </row>
    <row r="7" spans="1:12" x14ac:dyDescent="0.25">
      <c r="A7" s="7" t="s">
        <v>19</v>
      </c>
      <c r="B7" s="16">
        <v>31773</v>
      </c>
      <c r="C7" s="16">
        <v>30161</v>
      </c>
      <c r="D7" s="16">
        <v>28823</v>
      </c>
      <c r="E7" s="16">
        <v>28035</v>
      </c>
      <c r="F7" s="16">
        <v>28342</v>
      </c>
      <c r="G7" s="16">
        <v>28706</v>
      </c>
      <c r="H7" s="16">
        <v>30049.196548260599</v>
      </c>
      <c r="I7" s="16">
        <v>30467</v>
      </c>
      <c r="J7" s="16">
        <v>30589</v>
      </c>
      <c r="K7" s="16">
        <v>31142</v>
      </c>
      <c r="L7" s="16">
        <v>32344.87</v>
      </c>
    </row>
    <row r="8" spans="1:12" x14ac:dyDescent="0.25">
      <c r="A8" s="7" t="s">
        <v>20</v>
      </c>
      <c r="B8" s="16">
        <v>30388.89</v>
      </c>
      <c r="C8" s="16">
        <v>30765.111000000001</v>
      </c>
      <c r="D8" s="16">
        <v>30199.883000000002</v>
      </c>
      <c r="E8" s="16">
        <v>32614.561000000002</v>
      </c>
      <c r="F8" s="16">
        <v>25569.038</v>
      </c>
      <c r="G8" s="16">
        <v>30980.16</v>
      </c>
      <c r="H8" s="17">
        <v>33935.739000000001</v>
      </c>
      <c r="I8" s="16">
        <v>39062.756999999998</v>
      </c>
      <c r="J8" s="16">
        <v>40472.233</v>
      </c>
      <c r="K8" s="16">
        <v>44248.955999999998</v>
      </c>
      <c r="L8" s="16">
        <v>43010.09</v>
      </c>
    </row>
    <row r="9" spans="1:12" x14ac:dyDescent="0.25">
      <c r="A9" s="7" t="s">
        <v>21</v>
      </c>
      <c r="B9" s="16">
        <v>13730</v>
      </c>
      <c r="C9" s="16">
        <v>13486</v>
      </c>
      <c r="D9" s="16">
        <v>12905</v>
      </c>
      <c r="E9" s="16">
        <v>14579</v>
      </c>
      <c r="F9" s="16">
        <v>15586</v>
      </c>
      <c r="G9" s="16">
        <v>15227</v>
      </c>
      <c r="H9" s="16">
        <v>14538.346230465801</v>
      </c>
      <c r="I9" s="16">
        <v>14448</v>
      </c>
      <c r="J9" s="16">
        <v>12800</v>
      </c>
      <c r="K9" s="16">
        <v>12622</v>
      </c>
      <c r="L9" s="16">
        <v>12502.34</v>
      </c>
    </row>
    <row r="10" spans="1:12" x14ac:dyDescent="0.25">
      <c r="A10" s="7" t="s">
        <v>22</v>
      </c>
      <c r="B10" s="16"/>
      <c r="C10" s="16"/>
      <c r="D10" s="16"/>
      <c r="E10" s="16"/>
      <c r="F10" s="16"/>
      <c r="G10" s="16"/>
      <c r="H10" s="17">
        <v>485.15363945018498</v>
      </c>
      <c r="I10" s="16">
        <v>483</v>
      </c>
      <c r="J10" s="16">
        <v>458</v>
      </c>
      <c r="K10" s="16">
        <v>755</v>
      </c>
      <c r="L10" s="16">
        <v>461.03</v>
      </c>
    </row>
    <row r="11" spans="1:12" x14ac:dyDescent="0.25">
      <c r="A11" s="9"/>
      <c r="B11" s="9"/>
      <c r="C11" s="9"/>
      <c r="D11" s="9"/>
      <c r="E11" s="9"/>
      <c r="F11" s="9"/>
      <c r="G11" s="9"/>
      <c r="H11" s="10"/>
      <c r="I11" s="23"/>
      <c r="J11" s="23"/>
      <c r="K11" s="23"/>
      <c r="L11" s="23"/>
    </row>
    <row r="12" spans="1:12" x14ac:dyDescent="0.25">
      <c r="A12" s="3" t="s">
        <v>6</v>
      </c>
      <c r="B12" s="3"/>
      <c r="C12" s="3"/>
      <c r="D12" s="3"/>
      <c r="E12" s="3"/>
      <c r="F12" s="3"/>
      <c r="G12" s="3"/>
    </row>
    <row r="13" spans="1:12" x14ac:dyDescent="0.25">
      <c r="A13" s="3" t="s">
        <v>48</v>
      </c>
      <c r="B13" s="3"/>
      <c r="C13" s="3"/>
      <c r="D13" s="3"/>
      <c r="E13" s="3"/>
      <c r="F13" s="3"/>
      <c r="G13" s="3"/>
    </row>
    <row r="14" spans="1:12" x14ac:dyDescent="0.25">
      <c r="A14" s="3" t="s">
        <v>49</v>
      </c>
      <c r="B14" s="3"/>
      <c r="C14" s="3"/>
      <c r="D14" s="3"/>
      <c r="E14" s="3"/>
      <c r="F14" s="3"/>
      <c r="G14"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M18" sqref="M18"/>
    </sheetView>
  </sheetViews>
  <sheetFormatPr baseColWidth="10" defaultRowHeight="15" x14ac:dyDescent="0.25"/>
  <cols>
    <col min="1" max="1" width="43.28515625" customWidth="1"/>
    <col min="2" max="7" width="11.42578125" customWidth="1"/>
  </cols>
  <sheetData>
    <row r="1" spans="1:12" ht="18.75" x14ac:dyDescent="0.25">
      <c r="A1" s="13" t="s">
        <v>30</v>
      </c>
      <c r="B1" s="13"/>
      <c r="C1" s="13"/>
      <c r="D1" s="13"/>
      <c r="E1" s="13"/>
      <c r="F1" s="13"/>
      <c r="G1" s="13"/>
    </row>
    <row r="2" spans="1:12" x14ac:dyDescent="0.25">
      <c r="A2" s="8" t="s">
        <v>8</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15">
        <v>2016</v>
      </c>
      <c r="I4" s="15">
        <v>2017</v>
      </c>
      <c r="J4" s="40">
        <v>2018</v>
      </c>
      <c r="K4" s="40">
        <v>2019</v>
      </c>
      <c r="L4" s="40">
        <v>2020</v>
      </c>
    </row>
    <row r="6" spans="1:12" x14ac:dyDescent="0.25">
      <c r="A6" s="7" t="s">
        <v>18</v>
      </c>
      <c r="B6" s="16">
        <v>10353</v>
      </c>
      <c r="C6" s="16">
        <v>11483.159</v>
      </c>
      <c r="D6" s="16">
        <v>11608.085999999999</v>
      </c>
      <c r="E6" s="16">
        <v>12793.058999999999</v>
      </c>
      <c r="F6" s="16">
        <v>12774.566000000001</v>
      </c>
      <c r="G6" s="16">
        <v>14748.682000000001</v>
      </c>
      <c r="H6" s="16">
        <v>13448.575000000001</v>
      </c>
      <c r="I6" s="16">
        <v>16023.064999999999</v>
      </c>
      <c r="J6" s="16">
        <v>17896</v>
      </c>
      <c r="K6" s="16">
        <v>18261</v>
      </c>
      <c r="L6" s="16">
        <v>17364</v>
      </c>
    </row>
    <row r="7" spans="1:12" x14ac:dyDescent="0.25">
      <c r="A7" s="7" t="s">
        <v>19</v>
      </c>
      <c r="B7" s="16">
        <v>16836</v>
      </c>
      <c r="C7" s="16">
        <v>15859.225</v>
      </c>
      <c r="D7" s="16">
        <v>14279.773999999999</v>
      </c>
      <c r="E7" s="16">
        <v>14667.349</v>
      </c>
      <c r="F7" s="16">
        <v>13910.945</v>
      </c>
      <c r="G7" s="16">
        <v>13910.945</v>
      </c>
      <c r="H7" s="16">
        <v>15206.111000000001</v>
      </c>
      <c r="I7" s="16">
        <v>15937.268</v>
      </c>
      <c r="J7" s="16">
        <v>15346</v>
      </c>
      <c r="K7" s="16">
        <v>16624</v>
      </c>
      <c r="L7" s="16">
        <v>17484</v>
      </c>
    </row>
    <row r="8" spans="1:12" x14ac:dyDescent="0.25">
      <c r="A8" s="7" t="s">
        <v>20</v>
      </c>
      <c r="B8" s="16">
        <v>20883.689999999999</v>
      </c>
      <c r="C8" s="16">
        <v>21312.418000000001</v>
      </c>
      <c r="D8" s="16">
        <v>21061.599999999999</v>
      </c>
      <c r="E8" s="16">
        <v>20975</v>
      </c>
      <c r="F8" s="16">
        <v>20820.149000000001</v>
      </c>
      <c r="G8" s="16">
        <v>24087.74</v>
      </c>
      <c r="H8" s="17">
        <v>25911.602999999999</v>
      </c>
      <c r="I8" s="16">
        <v>28257.08</v>
      </c>
      <c r="J8" s="16">
        <v>27796.639999999999</v>
      </c>
      <c r="K8" s="16">
        <v>28886.144999999997</v>
      </c>
      <c r="L8" s="16">
        <v>28035.287</v>
      </c>
    </row>
    <row r="9" spans="1:12" x14ac:dyDescent="0.25">
      <c r="A9" s="7" t="s">
        <v>21</v>
      </c>
      <c r="B9" s="16">
        <v>4079</v>
      </c>
      <c r="C9" s="16">
        <v>3980.0169999999998</v>
      </c>
      <c r="D9" s="16">
        <v>3793.9949999999999</v>
      </c>
      <c r="E9" s="16">
        <v>3554.1880000000001</v>
      </c>
      <c r="F9" s="16">
        <v>3272.5390000000002</v>
      </c>
      <c r="G9" s="16">
        <v>3705.51</v>
      </c>
      <c r="H9" s="16">
        <v>3802.962</v>
      </c>
      <c r="I9" s="16">
        <v>3902.5940000000001</v>
      </c>
      <c r="J9" s="16">
        <v>4359</v>
      </c>
      <c r="K9" s="16">
        <v>4315</v>
      </c>
      <c r="L9" s="16">
        <v>4389</v>
      </c>
    </row>
    <row r="10" spans="1:12" x14ac:dyDescent="0.25">
      <c r="A10" s="7" t="s">
        <v>22</v>
      </c>
      <c r="B10" s="16">
        <v>152</v>
      </c>
      <c r="C10" s="16">
        <v>161.52500000000001</v>
      </c>
      <c r="D10" s="16">
        <v>33.987000000000002</v>
      </c>
      <c r="E10" s="16">
        <v>47.95</v>
      </c>
      <c r="F10" s="16">
        <v>240.054</v>
      </c>
      <c r="G10" s="16">
        <v>240.571</v>
      </c>
      <c r="H10" s="17">
        <v>19.266999999999999</v>
      </c>
      <c r="I10" s="16">
        <v>18.253</v>
      </c>
      <c r="J10" s="16">
        <v>4</v>
      </c>
      <c r="K10" s="16">
        <v>11</v>
      </c>
      <c r="L10" s="16">
        <v>9</v>
      </c>
    </row>
    <row r="11" spans="1:12" x14ac:dyDescent="0.25">
      <c r="A11" s="28"/>
      <c r="B11" s="41"/>
      <c r="C11" s="41"/>
      <c r="D11" s="41"/>
      <c r="E11" s="41"/>
      <c r="F11" s="41"/>
      <c r="G11" s="41"/>
      <c r="H11" s="42"/>
      <c r="I11" s="42"/>
      <c r="J11" s="42"/>
      <c r="K11" s="42"/>
      <c r="L11" s="42"/>
    </row>
    <row r="12" spans="1:12" x14ac:dyDescent="0.25">
      <c r="A12" s="3" t="s">
        <v>6</v>
      </c>
      <c r="B12" s="25"/>
      <c r="C12" s="25"/>
      <c r="D12" s="25"/>
      <c r="E12" s="25"/>
      <c r="F12" s="25"/>
      <c r="G12" s="25"/>
    </row>
    <row r="13" spans="1:12" x14ac:dyDescent="0.25">
      <c r="A13" s="3" t="s">
        <v>11</v>
      </c>
      <c r="B13" s="3"/>
      <c r="C13" s="3"/>
      <c r="D13" s="3"/>
      <c r="E13" s="3"/>
      <c r="F13" s="3"/>
      <c r="G13" s="3"/>
      <c r="J13" s="32"/>
    </row>
    <row r="14" spans="1:12" x14ac:dyDescent="0.25">
      <c r="A14" s="3" t="s">
        <v>49</v>
      </c>
      <c r="B14" s="3"/>
      <c r="C14" s="3"/>
      <c r="D14" s="3"/>
      <c r="E14" s="3"/>
      <c r="F14" s="3"/>
      <c r="G14" s="3"/>
    </row>
    <row r="15" spans="1:12" x14ac:dyDescent="0.25">
      <c r="A15" s="3"/>
      <c r="B15" s="3"/>
      <c r="C15" s="3"/>
      <c r="D15" s="3"/>
      <c r="E15" s="3"/>
      <c r="F15" s="3"/>
      <c r="G15"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M26" sqref="M26"/>
    </sheetView>
  </sheetViews>
  <sheetFormatPr baseColWidth="10" defaultRowHeight="15" x14ac:dyDescent="0.25"/>
  <cols>
    <col min="1" max="1" width="54" customWidth="1"/>
    <col min="2" max="7" width="11.42578125" customWidth="1"/>
  </cols>
  <sheetData>
    <row r="1" spans="1:12" ht="15.75" x14ac:dyDescent="0.25">
      <c r="A1" s="13" t="s">
        <v>27</v>
      </c>
      <c r="B1" s="13"/>
      <c r="C1" s="13"/>
      <c r="D1" s="13"/>
      <c r="E1" s="13"/>
      <c r="F1" s="13"/>
      <c r="G1" s="13"/>
    </row>
    <row r="2" spans="1:12" x14ac:dyDescent="0.25">
      <c r="A2" s="8" t="s">
        <v>10</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15">
        <v>2016</v>
      </c>
      <c r="I4" s="15">
        <v>2017</v>
      </c>
      <c r="J4" s="24">
        <v>2018</v>
      </c>
      <c r="K4" s="24">
        <v>2019</v>
      </c>
      <c r="L4" s="40">
        <v>2020</v>
      </c>
    </row>
    <row r="5" spans="1:12" ht="15.75" x14ac:dyDescent="0.25">
      <c r="A5" s="14"/>
    </row>
    <row r="6" spans="1:12" x14ac:dyDescent="0.25">
      <c r="A6" s="7" t="s">
        <v>12</v>
      </c>
      <c r="B6" s="18">
        <v>9</v>
      </c>
      <c r="C6" s="18">
        <v>8.86</v>
      </c>
      <c r="D6" s="18">
        <v>8.65</v>
      </c>
      <c r="E6" s="18">
        <v>8.42</v>
      </c>
      <c r="F6" s="18">
        <v>8.61</v>
      </c>
      <c r="G6" s="18">
        <v>9</v>
      </c>
      <c r="H6" s="18">
        <v>9.3000000000000007</v>
      </c>
      <c r="I6" s="16">
        <v>9.8000000000000007</v>
      </c>
      <c r="J6" s="18">
        <v>11.1</v>
      </c>
      <c r="K6" s="18">
        <v>12.4</v>
      </c>
      <c r="L6" s="18">
        <v>14.3</v>
      </c>
    </row>
    <row r="7" spans="1:12" x14ac:dyDescent="0.25">
      <c r="A7" s="7" t="s">
        <v>25</v>
      </c>
      <c r="B7" s="18">
        <v>14.01</v>
      </c>
      <c r="C7" s="18">
        <v>12.53</v>
      </c>
      <c r="D7" s="18">
        <v>10.79</v>
      </c>
      <c r="E7" s="18">
        <v>9.69</v>
      </c>
      <c r="F7" s="18">
        <v>9.4499999999999993</v>
      </c>
      <c r="G7" s="18">
        <v>9.1999999999999993</v>
      </c>
      <c r="H7" s="18">
        <v>9.6</v>
      </c>
      <c r="I7" s="16">
        <v>9.8000000000000007</v>
      </c>
      <c r="J7" s="18">
        <v>10.9</v>
      </c>
      <c r="K7" s="18">
        <v>11.7</v>
      </c>
      <c r="L7" s="18">
        <v>12.5</v>
      </c>
    </row>
    <row r="8" spans="1:12" x14ac:dyDescent="0.25">
      <c r="A8" s="7" t="s">
        <v>13</v>
      </c>
      <c r="B8" s="18">
        <v>9.9523249679632748</v>
      </c>
      <c r="C8" s="18">
        <v>9.9523249679632748</v>
      </c>
      <c r="D8" s="18">
        <v>9.925877331885566</v>
      </c>
      <c r="E8" s="18">
        <v>10</v>
      </c>
      <c r="F8" s="18">
        <v>10.016375839442782</v>
      </c>
      <c r="G8" s="18">
        <v>11.697671561307329</v>
      </c>
      <c r="H8" s="19">
        <v>12.7</v>
      </c>
      <c r="I8" s="16">
        <v>13.9</v>
      </c>
      <c r="J8" s="18">
        <v>13.71</v>
      </c>
      <c r="K8" s="18">
        <v>14.2</v>
      </c>
      <c r="L8" s="18">
        <v>13.7</v>
      </c>
    </row>
    <row r="9" spans="1:12" x14ac:dyDescent="0.25">
      <c r="A9" s="9"/>
      <c r="B9" s="28"/>
      <c r="C9" s="28"/>
      <c r="D9" s="28"/>
      <c r="E9" s="28"/>
      <c r="F9" s="28"/>
      <c r="G9" s="28"/>
      <c r="H9" s="10"/>
      <c r="I9" s="23"/>
      <c r="J9" s="23"/>
      <c r="K9" s="23"/>
      <c r="L9" s="23"/>
    </row>
    <row r="10" spans="1:12" x14ac:dyDescent="0.25">
      <c r="A10" s="3" t="s">
        <v>26</v>
      </c>
      <c r="B10" s="7"/>
      <c r="C10" s="7"/>
      <c r="D10" s="7"/>
      <c r="E10" s="7"/>
      <c r="F10" s="7"/>
      <c r="G10" s="7"/>
    </row>
    <row r="11" spans="1:12" x14ac:dyDescent="0.25">
      <c r="A11" s="3" t="s">
        <v>49</v>
      </c>
      <c r="B11" s="3"/>
      <c r="C11" s="3"/>
      <c r="D11" s="3"/>
      <c r="E11" s="3"/>
      <c r="F11" s="3"/>
      <c r="G11" s="3"/>
    </row>
    <row r="12" spans="1:12" x14ac:dyDescent="0.25">
      <c r="B12" s="26"/>
      <c r="C12" s="26"/>
      <c r="D12" s="26"/>
      <c r="E12" s="26"/>
      <c r="F12" s="26"/>
      <c r="G12" s="26"/>
    </row>
    <row r="13" spans="1:12" x14ac:dyDescent="0.25">
      <c r="B13" s="3"/>
      <c r="C13" s="3"/>
      <c r="D13" s="3"/>
      <c r="E13" s="3"/>
      <c r="F13" s="3"/>
      <c r="G13" s="3"/>
    </row>
    <row r="14" spans="1:12" x14ac:dyDescent="0.25">
      <c r="B14" s="3"/>
      <c r="C14" s="3"/>
      <c r="D14" s="3"/>
      <c r="E14" s="3"/>
      <c r="F14" s="3"/>
      <c r="G14" s="3"/>
    </row>
    <row r="15" spans="1:12" x14ac:dyDescent="0.25">
      <c r="B15" s="34"/>
      <c r="C15" s="34"/>
      <c r="D15" s="34"/>
      <c r="E15" s="34"/>
      <c r="F15" s="34"/>
      <c r="G15" s="34"/>
      <c r="H15" s="34"/>
    </row>
    <row r="16" spans="1:12" x14ac:dyDescent="0.25">
      <c r="B16" s="34"/>
      <c r="C16" s="34"/>
      <c r="D16" s="34"/>
      <c r="E16" s="34"/>
      <c r="F16" s="34"/>
      <c r="G16" s="34"/>
      <c r="H16" s="3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O25" sqref="O25"/>
    </sheetView>
  </sheetViews>
  <sheetFormatPr baseColWidth="10" defaultRowHeight="15" x14ac:dyDescent="0.25"/>
  <cols>
    <col min="1" max="1" width="45.42578125" customWidth="1"/>
    <col min="2" max="7" width="11.42578125" customWidth="1"/>
  </cols>
  <sheetData>
    <row r="1" spans="1:12" ht="18.75" x14ac:dyDescent="0.25">
      <c r="A1" s="13" t="s">
        <v>23</v>
      </c>
      <c r="B1" s="13"/>
      <c r="C1" s="13"/>
      <c r="D1" s="13"/>
      <c r="E1" s="13"/>
      <c r="F1" s="13"/>
      <c r="G1" s="13"/>
    </row>
    <row r="2" spans="1:12" x14ac:dyDescent="0.25">
      <c r="A2" s="8" t="s">
        <v>8</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29">
        <v>2016</v>
      </c>
      <c r="I4" s="29">
        <v>2017</v>
      </c>
      <c r="J4" s="24">
        <v>2018</v>
      </c>
      <c r="K4" s="24">
        <v>2019</v>
      </c>
      <c r="L4" s="40">
        <v>2020</v>
      </c>
    </row>
    <row r="5" spans="1:12" ht="15.75" x14ac:dyDescent="0.25">
      <c r="A5" s="14"/>
    </row>
    <row r="6" spans="1:12" x14ac:dyDescent="0.25">
      <c r="A6" s="7" t="s">
        <v>18</v>
      </c>
      <c r="B6" s="16">
        <v>3433</v>
      </c>
      <c r="C6" s="16">
        <v>3649.38</v>
      </c>
      <c r="D6" s="16">
        <v>4383.38</v>
      </c>
      <c r="E6" s="16">
        <v>5786.33</v>
      </c>
      <c r="F6" s="16">
        <v>6613.73</v>
      </c>
      <c r="G6" s="16">
        <v>7384.44</v>
      </c>
      <c r="H6" s="16">
        <v>8561.19</v>
      </c>
      <c r="I6" s="16">
        <v>8155.1459999999997</v>
      </c>
      <c r="J6" s="16">
        <v>7463</v>
      </c>
      <c r="K6" s="16">
        <v>8578</v>
      </c>
      <c r="L6" s="16">
        <v>6962</v>
      </c>
    </row>
    <row r="7" spans="1:12" x14ac:dyDescent="0.25">
      <c r="A7" s="7" t="s">
        <v>19</v>
      </c>
      <c r="B7" s="16">
        <v>4119</v>
      </c>
      <c r="C7" s="16">
        <v>4165.7</v>
      </c>
      <c r="D7" s="16">
        <v>4342.8100000000004</v>
      </c>
      <c r="E7" s="16">
        <v>6641.28</v>
      </c>
      <c r="F7" s="16">
        <v>8421.6299999999992</v>
      </c>
      <c r="G7" s="16">
        <v>9309.884</v>
      </c>
      <c r="H7" s="16">
        <v>10128.620000000001</v>
      </c>
      <c r="I7" s="16">
        <v>9936.0550000000003</v>
      </c>
      <c r="J7" s="16">
        <v>6423</v>
      </c>
      <c r="K7" s="16">
        <v>6941</v>
      </c>
      <c r="L7" s="16">
        <v>4758</v>
      </c>
    </row>
    <row r="8" spans="1:12" x14ac:dyDescent="0.25">
      <c r="A8" s="7" t="s">
        <v>20</v>
      </c>
      <c r="B8" s="16"/>
      <c r="C8" s="16"/>
      <c r="D8" s="16"/>
      <c r="E8" s="16"/>
      <c r="F8" s="16"/>
      <c r="G8" s="16"/>
      <c r="H8" s="16"/>
      <c r="I8" s="16"/>
      <c r="J8" s="16">
        <v>807</v>
      </c>
      <c r="K8" s="16">
        <v>2644</v>
      </c>
      <c r="L8" s="16">
        <v>1481.5</v>
      </c>
    </row>
    <row r="9" spans="1:12" x14ac:dyDescent="0.25">
      <c r="A9" s="7" t="s">
        <v>21</v>
      </c>
      <c r="B9" s="16">
        <v>5508</v>
      </c>
      <c r="C9" s="16">
        <v>5597.54</v>
      </c>
      <c r="D9" s="16">
        <v>5543.67</v>
      </c>
      <c r="E9" s="16">
        <v>6633.68</v>
      </c>
      <c r="F9" s="16">
        <v>6504.982</v>
      </c>
      <c r="G9" s="16">
        <v>7571.6840000000002</v>
      </c>
      <c r="H9" s="17">
        <v>8228.8080000000009</v>
      </c>
      <c r="I9" s="16">
        <v>9042.4959999999992</v>
      </c>
      <c r="J9" s="16">
        <v>8005</v>
      </c>
      <c r="K9" s="16">
        <v>7280</v>
      </c>
      <c r="L9" s="16">
        <v>7451</v>
      </c>
    </row>
    <row r="10" spans="1:12" x14ac:dyDescent="0.25">
      <c r="A10" s="7" t="s">
        <v>22</v>
      </c>
      <c r="B10" s="31">
        <v>0</v>
      </c>
      <c r="C10" s="31">
        <v>0</v>
      </c>
      <c r="D10" s="31">
        <v>0</v>
      </c>
      <c r="E10" s="31">
        <v>0</v>
      </c>
      <c r="F10" s="31">
        <v>0</v>
      </c>
      <c r="G10" s="31">
        <v>0</v>
      </c>
      <c r="H10" s="16">
        <v>0</v>
      </c>
      <c r="I10" s="16">
        <v>0</v>
      </c>
      <c r="J10" s="16">
        <v>0</v>
      </c>
      <c r="K10" s="16">
        <v>0</v>
      </c>
      <c r="L10" s="16">
        <v>0</v>
      </c>
    </row>
    <row r="11" spans="1:12" x14ac:dyDescent="0.25">
      <c r="A11" s="23"/>
      <c r="B11" s="28"/>
      <c r="C11" s="28"/>
      <c r="D11" s="28"/>
      <c r="E11" s="28"/>
      <c r="F11" s="28"/>
      <c r="G11" s="28"/>
      <c r="H11" s="10"/>
      <c r="I11" s="23"/>
      <c r="J11" s="23"/>
      <c r="K11" s="23"/>
      <c r="L11" s="23"/>
    </row>
    <row r="12" spans="1:12" x14ac:dyDescent="0.25">
      <c r="A12" s="3" t="s">
        <v>6</v>
      </c>
      <c r="B12" s="27"/>
      <c r="C12" s="27"/>
      <c r="D12" s="27"/>
      <c r="E12" s="27"/>
      <c r="F12" s="27"/>
      <c r="G12" s="27"/>
    </row>
    <row r="13" spans="1:12" x14ac:dyDescent="0.25">
      <c r="A13" s="3" t="s">
        <v>14</v>
      </c>
      <c r="B13" s="26"/>
      <c r="C13" s="26"/>
      <c r="D13" s="26"/>
      <c r="E13" s="26"/>
      <c r="F13" s="26"/>
      <c r="G13" s="26"/>
    </row>
    <row r="14" spans="1:12" x14ac:dyDescent="0.25">
      <c r="A14" s="3" t="s">
        <v>49</v>
      </c>
      <c r="B14" s="3"/>
      <c r="C14" s="3"/>
      <c r="D14" s="3"/>
      <c r="E14" s="3"/>
      <c r="F14" s="3"/>
      <c r="G14" s="3"/>
    </row>
    <row r="15" spans="1:12" x14ac:dyDescent="0.25">
      <c r="B15" s="3"/>
      <c r="C15" s="3"/>
      <c r="D15" s="3"/>
      <c r="E15" s="3"/>
      <c r="F15" s="3"/>
      <c r="G15" s="3"/>
    </row>
    <row r="16" spans="1:12" x14ac:dyDescent="0.25">
      <c r="B16" s="3"/>
      <c r="C16" s="3"/>
      <c r="D16" s="3"/>
      <c r="E16" s="3"/>
      <c r="F16" s="3"/>
      <c r="G16" s="3"/>
    </row>
    <row r="19" spans="6:6" x14ac:dyDescent="0.25">
      <c r="F19" s="3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N25" sqref="N25"/>
    </sheetView>
  </sheetViews>
  <sheetFormatPr baseColWidth="10" defaultRowHeight="15" x14ac:dyDescent="0.25"/>
  <cols>
    <col min="1" max="1" width="52.5703125" customWidth="1"/>
    <col min="2" max="7" width="11.42578125" customWidth="1"/>
  </cols>
  <sheetData>
    <row r="1" spans="1:15" ht="15.75" x14ac:dyDescent="0.25">
      <c r="A1" s="20" t="s">
        <v>35</v>
      </c>
      <c r="B1" s="13"/>
      <c r="C1" s="13"/>
      <c r="D1" s="13"/>
      <c r="E1" s="13"/>
      <c r="F1" s="13"/>
      <c r="G1" s="13"/>
    </row>
    <row r="2" spans="1:15" x14ac:dyDescent="0.25">
      <c r="A2" s="8" t="s">
        <v>8</v>
      </c>
      <c r="B2" s="8"/>
      <c r="C2" s="8"/>
      <c r="D2" s="8"/>
      <c r="E2" s="8"/>
      <c r="F2" s="8"/>
      <c r="G2" s="8"/>
    </row>
    <row r="3" spans="1:15" x14ac:dyDescent="0.25">
      <c r="H3" s="12"/>
    </row>
    <row r="4" spans="1:15" ht="15.75" x14ac:dyDescent="0.25">
      <c r="A4" s="22" t="s">
        <v>15</v>
      </c>
      <c r="B4" s="24">
        <v>2010</v>
      </c>
      <c r="C4" s="24">
        <v>2011</v>
      </c>
      <c r="D4" s="24">
        <v>2012</v>
      </c>
      <c r="E4" s="24">
        <v>2013</v>
      </c>
      <c r="F4" s="24">
        <v>2014</v>
      </c>
      <c r="G4" s="24">
        <v>2015</v>
      </c>
      <c r="H4" s="15">
        <v>2016</v>
      </c>
      <c r="I4" s="15">
        <v>2017</v>
      </c>
      <c r="J4" s="24">
        <v>2018</v>
      </c>
      <c r="K4" s="24">
        <v>2019</v>
      </c>
      <c r="L4" s="40">
        <v>2020</v>
      </c>
    </row>
    <row r="5" spans="1:15" x14ac:dyDescent="0.25">
      <c r="B5" s="33"/>
      <c r="C5" s="33"/>
      <c r="D5" s="33"/>
      <c r="E5" s="33"/>
      <c r="F5" s="33"/>
      <c r="G5" s="33"/>
      <c r="H5" s="21"/>
    </row>
    <row r="6" spans="1:15" x14ac:dyDescent="0.25">
      <c r="A6" s="7" t="s">
        <v>18</v>
      </c>
      <c r="B6" s="16">
        <v>13786</v>
      </c>
      <c r="C6" s="32">
        <v>15133</v>
      </c>
      <c r="D6" s="16">
        <v>15991</v>
      </c>
      <c r="E6" s="16">
        <v>18579</v>
      </c>
      <c r="F6" s="32">
        <v>19388</v>
      </c>
      <c r="G6" s="16">
        <v>22133.121999999999</v>
      </c>
      <c r="H6" s="16">
        <v>22009.765039999998</v>
      </c>
      <c r="I6" s="16">
        <v>24178.210999999999</v>
      </c>
      <c r="J6" s="16">
        <v>25359</v>
      </c>
      <c r="K6" s="16">
        <v>26839</v>
      </c>
      <c r="L6" s="16">
        <v>24326</v>
      </c>
    </row>
    <row r="7" spans="1:15" x14ac:dyDescent="0.25">
      <c r="A7" s="7" t="s">
        <v>19</v>
      </c>
      <c r="B7" s="16">
        <v>20955</v>
      </c>
      <c r="C7" s="16">
        <v>20025</v>
      </c>
      <c r="D7" s="16">
        <v>19083</v>
      </c>
      <c r="E7" s="16">
        <v>20921</v>
      </c>
      <c r="F7" s="16">
        <v>21172</v>
      </c>
      <c r="G7" s="16">
        <v>23220.829000000002</v>
      </c>
      <c r="H7" s="16">
        <v>25334.731792999999</v>
      </c>
      <c r="I7" s="16">
        <v>25873.323</v>
      </c>
      <c r="J7" s="16">
        <v>21769</v>
      </c>
      <c r="K7" s="16">
        <v>23565</v>
      </c>
      <c r="L7" s="16">
        <v>22242</v>
      </c>
    </row>
    <row r="8" spans="1:15" x14ac:dyDescent="0.25">
      <c r="A8" s="7" t="s">
        <v>20</v>
      </c>
      <c r="B8" s="16">
        <v>20883.689999999999</v>
      </c>
      <c r="C8" s="16">
        <v>21312.418000000001</v>
      </c>
      <c r="D8" s="16">
        <v>21061.599999999999</v>
      </c>
      <c r="E8" s="16">
        <v>20974</v>
      </c>
      <c r="F8" s="16">
        <v>20820</v>
      </c>
      <c r="G8" s="16">
        <v>24087.74</v>
      </c>
      <c r="H8" s="17">
        <v>25911.602999999999</v>
      </c>
      <c r="I8" s="16">
        <v>28257.08</v>
      </c>
      <c r="J8" s="16">
        <v>28603.64</v>
      </c>
      <c r="K8" s="16">
        <v>31530.144999999997</v>
      </c>
      <c r="L8" s="16">
        <v>29516.787</v>
      </c>
    </row>
    <row r="9" spans="1:15" x14ac:dyDescent="0.25">
      <c r="A9" s="7" t="s">
        <v>21</v>
      </c>
      <c r="B9" s="16">
        <v>9587</v>
      </c>
      <c r="C9" s="16">
        <v>9578</v>
      </c>
      <c r="D9" s="16">
        <v>9338</v>
      </c>
      <c r="E9" s="16">
        <v>10188</v>
      </c>
      <c r="F9" s="16">
        <v>11694</v>
      </c>
      <c r="G9" s="16">
        <v>11274.194</v>
      </c>
      <c r="H9" s="16">
        <v>12031.77</v>
      </c>
      <c r="I9" s="16">
        <v>12945.09</v>
      </c>
      <c r="J9" s="16">
        <v>12364</v>
      </c>
      <c r="K9" s="16">
        <v>11595</v>
      </c>
      <c r="L9" s="16">
        <v>11840</v>
      </c>
    </row>
    <row r="10" spans="1:15" x14ac:dyDescent="0.25">
      <c r="A10" s="7" t="s">
        <v>22</v>
      </c>
      <c r="B10" s="16">
        <v>152</v>
      </c>
      <c r="C10" s="16">
        <v>161.52500000000001</v>
      </c>
      <c r="D10" s="16">
        <v>33.987000000000002</v>
      </c>
      <c r="E10" s="16">
        <v>47.95</v>
      </c>
      <c r="F10" s="16">
        <v>240.054</v>
      </c>
      <c r="G10" s="16">
        <v>240.571</v>
      </c>
      <c r="H10" s="17">
        <v>19.266999999999999</v>
      </c>
      <c r="I10" s="16">
        <v>18.253</v>
      </c>
      <c r="J10" s="16">
        <v>4</v>
      </c>
      <c r="K10" s="16">
        <v>11</v>
      </c>
      <c r="L10" s="16">
        <v>9</v>
      </c>
    </row>
    <row r="11" spans="1:15" x14ac:dyDescent="0.25">
      <c r="A11" s="9"/>
      <c r="B11" s="7"/>
      <c r="C11" s="7"/>
      <c r="D11" s="7"/>
      <c r="E11" s="7"/>
      <c r="F11" s="7"/>
      <c r="G11" s="7"/>
      <c r="H11" s="10"/>
      <c r="I11" s="23"/>
      <c r="J11" s="23"/>
      <c r="K11" s="23"/>
      <c r="L11" s="23"/>
    </row>
    <row r="12" spans="1:15" x14ac:dyDescent="0.25">
      <c r="A12" s="3"/>
      <c r="B12" s="25"/>
      <c r="C12" s="25"/>
      <c r="D12" s="25"/>
      <c r="E12" s="25"/>
      <c r="F12" s="25"/>
      <c r="G12" s="25"/>
    </row>
    <row r="13" spans="1:15" x14ac:dyDescent="0.25">
      <c r="A13" s="3" t="s">
        <v>49</v>
      </c>
      <c r="B13" s="3"/>
      <c r="C13" s="3"/>
      <c r="D13" s="3"/>
      <c r="E13" s="3"/>
      <c r="F13" s="3"/>
      <c r="G13" s="3"/>
    </row>
    <row r="14" spans="1:15" x14ac:dyDescent="0.25">
      <c r="B14" s="3"/>
      <c r="C14" s="3"/>
      <c r="D14" s="3"/>
      <c r="E14" s="3"/>
      <c r="F14" s="3"/>
      <c r="G14" s="32"/>
      <c r="H14" s="38"/>
      <c r="I14" s="38"/>
      <c r="J14" s="38"/>
      <c r="K14" s="38"/>
      <c r="L14" s="38"/>
      <c r="M14" s="39"/>
      <c r="N14" s="38"/>
      <c r="O14" s="38"/>
    </row>
    <row r="15" spans="1:15" x14ac:dyDescent="0.25">
      <c r="B15" s="3"/>
      <c r="C15" s="3"/>
      <c r="D15" s="3"/>
      <c r="E15" s="3"/>
      <c r="F15" s="3"/>
      <c r="G15"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K20" sqref="K20"/>
    </sheetView>
  </sheetViews>
  <sheetFormatPr baseColWidth="10" defaultRowHeight="15" x14ac:dyDescent="0.25"/>
  <cols>
    <col min="1" max="1" width="48.85546875" customWidth="1"/>
    <col min="2" max="7" width="11.42578125" customWidth="1"/>
  </cols>
  <sheetData>
    <row r="1" spans="1:12" ht="18.75" x14ac:dyDescent="0.25">
      <c r="A1" s="13" t="s">
        <v>47</v>
      </c>
      <c r="B1" s="13"/>
      <c r="C1" s="13"/>
      <c r="D1" s="13"/>
      <c r="E1" s="13"/>
      <c r="F1" s="13"/>
      <c r="G1" s="13"/>
    </row>
    <row r="2" spans="1:12" x14ac:dyDescent="0.25">
      <c r="A2" s="8" t="s">
        <v>16</v>
      </c>
      <c r="B2" s="8"/>
      <c r="C2" s="8"/>
      <c r="D2" s="8"/>
      <c r="E2" s="8"/>
      <c r="F2" s="8"/>
      <c r="G2" s="8"/>
    </row>
    <row r="3" spans="1:12" x14ac:dyDescent="0.25">
      <c r="H3" s="12"/>
    </row>
    <row r="4" spans="1:12" ht="15.75" x14ac:dyDescent="0.25">
      <c r="A4" s="22" t="s">
        <v>15</v>
      </c>
      <c r="B4" s="24">
        <v>2010</v>
      </c>
      <c r="C4" s="24">
        <v>2011</v>
      </c>
      <c r="D4" s="24">
        <v>2012</v>
      </c>
      <c r="E4" s="24">
        <v>2013</v>
      </c>
      <c r="F4" s="24">
        <v>2014</v>
      </c>
      <c r="G4" s="24">
        <v>2015</v>
      </c>
      <c r="H4" s="15">
        <v>2016</v>
      </c>
      <c r="I4" s="15">
        <v>2017</v>
      </c>
      <c r="J4" s="24">
        <v>2018</v>
      </c>
      <c r="K4" s="40">
        <v>2019</v>
      </c>
      <c r="L4" s="40">
        <v>2020</v>
      </c>
    </row>
    <row r="5" spans="1:12" ht="15.75" x14ac:dyDescent="0.25">
      <c r="A5" s="14"/>
      <c r="I5" s="30"/>
    </row>
    <row r="6" spans="1:12" x14ac:dyDescent="0.25">
      <c r="A6" s="7" t="s">
        <v>18</v>
      </c>
      <c r="B6" s="18">
        <v>47.413674508185444</v>
      </c>
      <c r="C6" s="18">
        <v>53.659314942202684</v>
      </c>
      <c r="D6" s="30">
        <v>58.611589634570976</v>
      </c>
      <c r="E6" s="18">
        <v>66.176313446126443</v>
      </c>
      <c r="F6" s="30">
        <v>67.648290300069789</v>
      </c>
      <c r="G6" s="18">
        <v>74.110570902394102</v>
      </c>
      <c r="H6" s="18">
        <v>71.524000376687283</v>
      </c>
      <c r="I6" s="18">
        <v>75.514432506714982</v>
      </c>
      <c r="J6" s="18">
        <v>82.070617172076766</v>
      </c>
      <c r="K6" s="30">
        <v>84.50034632579812</v>
      </c>
      <c r="L6" s="30">
        <v>75.623381508550608</v>
      </c>
    </row>
    <row r="7" spans="1:12" x14ac:dyDescent="0.25">
      <c r="A7" s="7" t="s">
        <v>19</v>
      </c>
      <c r="B7" s="18">
        <v>65.952223586063639</v>
      </c>
      <c r="C7" s="18">
        <v>66.393687211962472</v>
      </c>
      <c r="D7" s="18">
        <v>66.207542587516912</v>
      </c>
      <c r="E7" s="18">
        <v>74.624576422329227</v>
      </c>
      <c r="F7" s="18">
        <v>74.701855902900292</v>
      </c>
      <c r="G7" s="18">
        <v>80.891900647948177</v>
      </c>
      <c r="H7" s="18">
        <v>84.310843251036957</v>
      </c>
      <c r="I7" s="18">
        <v>84.922450520235003</v>
      </c>
      <c r="J7" s="18">
        <v>71.16610546274805</v>
      </c>
      <c r="K7" s="30">
        <v>75.669513839830458</v>
      </c>
      <c r="L7" s="30">
        <v>68.765155030766863</v>
      </c>
    </row>
    <row r="8" spans="1:12" x14ac:dyDescent="0.25">
      <c r="A8" s="7" t="s">
        <v>20</v>
      </c>
      <c r="B8" s="18">
        <v>68.72146366649126</v>
      </c>
      <c r="C8" s="18">
        <v>69.274633853913286</v>
      </c>
      <c r="D8" s="18">
        <v>69.740667538347751</v>
      </c>
      <c r="E8" s="18">
        <v>64.308699418029875</v>
      </c>
      <c r="F8" s="18">
        <v>81.426606663887782</v>
      </c>
      <c r="G8" s="18">
        <v>77.752148471796147</v>
      </c>
      <c r="H8" s="19">
        <v>76.354910084616094</v>
      </c>
      <c r="I8" s="18">
        <v>72.33764887614052</v>
      </c>
      <c r="J8" s="18">
        <v>70.67</v>
      </c>
      <c r="K8" s="30">
        <v>65.280963916979189</v>
      </c>
      <c r="L8" s="30">
        <v>68.62758715454909</v>
      </c>
    </row>
    <row r="9" spans="1:12" x14ac:dyDescent="0.25">
      <c r="A9" s="7" t="s">
        <v>21</v>
      </c>
      <c r="B9" s="18">
        <v>69.825200291332848</v>
      </c>
      <c r="C9" s="18">
        <v>71.021800385585053</v>
      </c>
      <c r="D9" s="18">
        <v>72.359550561797747</v>
      </c>
      <c r="E9" s="18">
        <v>69.881336168461488</v>
      </c>
      <c r="F9" s="18">
        <v>75.028872064673422</v>
      </c>
      <c r="G9" s="18">
        <v>74.040809089118014</v>
      </c>
      <c r="H9" s="18">
        <v>82.75886272942688</v>
      </c>
      <c r="I9" s="18">
        <v>89.597799003322265</v>
      </c>
      <c r="J9" s="18">
        <v>96.59375</v>
      </c>
      <c r="K9" s="30">
        <v>91.863413088258596</v>
      </c>
      <c r="L9" s="30">
        <v>87.047704669685828</v>
      </c>
    </row>
    <row r="10" spans="1:12" x14ac:dyDescent="0.25">
      <c r="A10" s="7" t="s">
        <v>22</v>
      </c>
      <c r="B10" s="18"/>
      <c r="C10" s="18"/>
      <c r="D10" s="18"/>
      <c r="E10" s="18"/>
      <c r="F10" s="18"/>
      <c r="G10" s="18"/>
      <c r="H10" s="19">
        <v>3.971319275649444</v>
      </c>
      <c r="I10" s="18">
        <v>3.7790890269151136</v>
      </c>
      <c r="J10" s="18">
        <v>0.8733624454148472</v>
      </c>
      <c r="K10" s="30">
        <v>1.46</v>
      </c>
      <c r="L10" s="30">
        <v>1.9521506192655578</v>
      </c>
    </row>
    <row r="11" spans="1:12" x14ac:dyDescent="0.25">
      <c r="A11" s="7" t="s">
        <v>24</v>
      </c>
      <c r="B11" s="43">
        <v>62.27</v>
      </c>
      <c r="C11" s="43">
        <v>64.52</v>
      </c>
      <c r="D11" s="43">
        <v>66.03</v>
      </c>
      <c r="E11" s="43">
        <v>68.45</v>
      </c>
      <c r="F11" s="43">
        <v>74.69</v>
      </c>
      <c r="G11" s="43">
        <v>77.260000000000005</v>
      </c>
      <c r="H11" s="44">
        <v>77.709999999999994</v>
      </c>
      <c r="I11" s="43">
        <v>78.359315767766986</v>
      </c>
      <c r="J11" s="43">
        <v>76.314913277881587</v>
      </c>
      <c r="K11" s="43">
        <v>77.61</v>
      </c>
      <c r="L11" s="43">
        <v>72.188514929124736</v>
      </c>
    </row>
    <row r="12" spans="1:12" x14ac:dyDescent="0.25">
      <c r="A12" s="9"/>
      <c r="B12" s="9"/>
      <c r="C12" s="9"/>
      <c r="D12" s="9"/>
      <c r="E12" s="9"/>
      <c r="F12" s="9"/>
      <c r="G12" s="9"/>
      <c r="H12" s="10"/>
      <c r="I12" s="36"/>
      <c r="J12" s="23"/>
      <c r="K12" s="23"/>
      <c r="L12" s="23"/>
    </row>
    <row r="13" spans="1:12" x14ac:dyDescent="0.25">
      <c r="A13" s="3" t="s">
        <v>6</v>
      </c>
      <c r="B13" s="3"/>
      <c r="C13" s="3"/>
      <c r="D13" s="3"/>
      <c r="E13" s="3"/>
      <c r="F13" s="3"/>
      <c r="G13" s="3"/>
    </row>
    <row r="14" spans="1:12" x14ac:dyDescent="0.25">
      <c r="A14" s="3" t="s">
        <v>17</v>
      </c>
      <c r="B14" s="3"/>
      <c r="C14" s="3"/>
      <c r="D14" s="3"/>
      <c r="E14" s="3"/>
      <c r="F14" s="3"/>
      <c r="G14" s="3"/>
    </row>
    <row r="15" spans="1:12" x14ac:dyDescent="0.25">
      <c r="A15" s="3" t="s">
        <v>49</v>
      </c>
      <c r="B15" s="3"/>
      <c r="C15" s="3"/>
      <c r="D15" s="3"/>
      <c r="E15" s="3"/>
      <c r="F15" s="3"/>
      <c r="G15" s="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K27" sqref="K27:L27"/>
    </sheetView>
  </sheetViews>
  <sheetFormatPr baseColWidth="10" defaultRowHeight="15" x14ac:dyDescent="0.25"/>
  <cols>
    <col min="1" max="1" width="43.140625" customWidth="1"/>
    <col min="2" max="7" width="11.42578125" customWidth="1"/>
    <col min="10" max="10" width="11.7109375" bestFit="1" customWidth="1"/>
  </cols>
  <sheetData>
    <row r="1" spans="1:12" ht="15.75" x14ac:dyDescent="0.25">
      <c r="A1" s="13" t="s">
        <v>41</v>
      </c>
      <c r="B1" s="13"/>
      <c r="C1" s="13"/>
      <c r="D1" s="13"/>
      <c r="E1" s="13"/>
      <c r="F1" s="13"/>
      <c r="G1" s="13"/>
    </row>
    <row r="2" spans="1:12" x14ac:dyDescent="0.25">
      <c r="A2" s="8" t="s">
        <v>8</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15">
        <v>2016</v>
      </c>
      <c r="I4" s="15">
        <v>2017</v>
      </c>
      <c r="J4" s="24">
        <v>2018</v>
      </c>
      <c r="K4" s="40">
        <v>2019</v>
      </c>
      <c r="L4" s="40">
        <v>2020</v>
      </c>
    </row>
    <row r="6" spans="1:12" x14ac:dyDescent="0.25">
      <c r="A6" s="7" t="s">
        <v>18</v>
      </c>
      <c r="B6" s="16">
        <v>712642</v>
      </c>
      <c r="C6" s="16">
        <v>691227</v>
      </c>
      <c r="D6" s="16">
        <v>668692</v>
      </c>
      <c r="E6" s="16">
        <v>655828</v>
      </c>
      <c r="F6" s="16">
        <v>669492</v>
      </c>
      <c r="G6" s="16">
        <v>697650</v>
      </c>
      <c r="H6" s="16">
        <v>718841</v>
      </c>
      <c r="I6" s="16">
        <v>747922</v>
      </c>
      <c r="J6" s="16">
        <v>754764</v>
      </c>
      <c r="K6" s="16">
        <v>753083.17</v>
      </c>
      <c r="L6" s="16">
        <v>759225</v>
      </c>
    </row>
    <row r="7" spans="1:12" x14ac:dyDescent="0.25">
      <c r="A7" s="7" t="s">
        <v>19</v>
      </c>
      <c r="B7" s="16">
        <v>778738</v>
      </c>
      <c r="C7" s="16">
        <v>739247</v>
      </c>
      <c r="D7" s="16">
        <v>706449</v>
      </c>
      <c r="E7" s="16">
        <v>683970</v>
      </c>
      <c r="F7" s="16">
        <v>691557</v>
      </c>
      <c r="G7" s="16">
        <v>700566</v>
      </c>
      <c r="H7" s="16">
        <v>733728</v>
      </c>
      <c r="I7" s="16">
        <v>744182</v>
      </c>
      <c r="J7" s="16">
        <v>766034</v>
      </c>
      <c r="K7" s="16">
        <v>700873.11</v>
      </c>
      <c r="L7" s="16">
        <v>782592</v>
      </c>
    </row>
    <row r="8" spans="1:12" x14ac:dyDescent="0.25">
      <c r="A8" s="7" t="s">
        <v>20</v>
      </c>
      <c r="B8" s="16">
        <v>1036306.681</v>
      </c>
      <c r="C8" s="16">
        <v>1030041.576</v>
      </c>
      <c r="D8" s="16">
        <v>969432.49699999997</v>
      </c>
      <c r="E8" s="16">
        <v>980586.11300000001</v>
      </c>
      <c r="F8" s="16">
        <v>958459.21900000004</v>
      </c>
      <c r="G8" s="16">
        <v>981300.05099999998</v>
      </c>
      <c r="H8" s="17">
        <v>973436.63600000006</v>
      </c>
      <c r="I8" s="16">
        <v>970093.18799999997</v>
      </c>
      <c r="J8" s="16">
        <v>1017308.574</v>
      </c>
      <c r="K8" s="16">
        <v>1053942.781</v>
      </c>
      <c r="L8" s="16">
        <v>993849.94</v>
      </c>
    </row>
    <row r="9" spans="1:12" x14ac:dyDescent="0.25">
      <c r="A9" s="7" t="s">
        <v>21</v>
      </c>
      <c r="B9" s="16">
        <v>336530</v>
      </c>
      <c r="C9" s="16">
        <v>330548</v>
      </c>
      <c r="D9" s="16">
        <v>316294</v>
      </c>
      <c r="E9" s="16">
        <v>309186</v>
      </c>
      <c r="F9" s="16">
        <v>330561</v>
      </c>
      <c r="G9" s="16">
        <v>322930</v>
      </c>
      <c r="H9" s="16">
        <v>308332</v>
      </c>
      <c r="I9" s="16">
        <v>306414</v>
      </c>
      <c r="J9" s="16">
        <v>304327</v>
      </c>
      <c r="K9" s="16">
        <v>240699.29</v>
      </c>
      <c r="L9" s="16">
        <v>286893</v>
      </c>
    </row>
    <row r="10" spans="1:12" x14ac:dyDescent="0.25">
      <c r="A10" s="7" t="s">
        <v>22</v>
      </c>
      <c r="B10" s="16">
        <v>11291</v>
      </c>
      <c r="C10" s="16">
        <v>10269</v>
      </c>
      <c r="D10" s="16">
        <v>10321</v>
      </c>
      <c r="E10" s="16">
        <v>9741</v>
      </c>
      <c r="F10" s="16">
        <v>11308</v>
      </c>
      <c r="G10" s="16">
        <v>11754</v>
      </c>
      <c r="H10" s="17">
        <v>12413</v>
      </c>
      <c r="I10" s="16">
        <v>12346</v>
      </c>
      <c r="J10" s="16">
        <v>12573</v>
      </c>
      <c r="K10" s="16">
        <v>8149.99</v>
      </c>
      <c r="L10" s="16">
        <v>12216</v>
      </c>
    </row>
    <row r="11" spans="1:12" x14ac:dyDescent="0.25">
      <c r="A11" s="7" t="s">
        <v>45</v>
      </c>
      <c r="B11" s="16">
        <v>5465</v>
      </c>
      <c r="C11" s="16">
        <f>('Tabla 9'!C6+'Tabla 9'!C7+'Tabla 9'!C8+'Tabla 9'!C9+'Tabla 9'!C10)*100/('Tabla 7'!C6)</f>
        <v>274.03764363949904</v>
      </c>
      <c r="D11" s="16">
        <v>4757</v>
      </c>
      <c r="E11" s="16">
        <v>4189</v>
      </c>
      <c r="F11" s="16">
        <v>4348</v>
      </c>
      <c r="G11" s="16">
        <v>4543</v>
      </c>
      <c r="H11" s="17">
        <v>4725</v>
      </c>
      <c r="I11" s="16">
        <v>5000</v>
      </c>
      <c r="J11" s="16">
        <v>5724</v>
      </c>
      <c r="K11" s="16">
        <v>6561.14</v>
      </c>
      <c r="L11" s="16">
        <v>5839</v>
      </c>
    </row>
    <row r="12" spans="1:12" x14ac:dyDescent="0.25">
      <c r="A12" s="9"/>
      <c r="B12" s="9"/>
      <c r="C12" s="9"/>
      <c r="D12" s="9"/>
      <c r="E12" s="9"/>
      <c r="F12" s="9"/>
      <c r="G12" s="9"/>
      <c r="H12" s="10"/>
      <c r="I12" s="37"/>
      <c r="J12" s="23"/>
      <c r="K12" s="23"/>
      <c r="L12" s="23"/>
    </row>
    <row r="13" spans="1:12" x14ac:dyDescent="0.25">
      <c r="A13" s="3" t="s">
        <v>6</v>
      </c>
      <c r="B13" s="3"/>
      <c r="C13" s="3"/>
      <c r="D13" s="3"/>
      <c r="E13" s="3"/>
      <c r="F13" s="3"/>
      <c r="G13" s="3"/>
    </row>
    <row r="14" spans="1:12" x14ac:dyDescent="0.25">
      <c r="A14" s="3"/>
      <c r="B14" s="3"/>
      <c r="C14" s="3"/>
      <c r="D14" s="3"/>
      <c r="E14" s="3"/>
      <c r="F14" s="3"/>
      <c r="G14" s="3"/>
      <c r="H14" s="32"/>
      <c r="J14" s="32"/>
    </row>
    <row r="15" spans="1:12" x14ac:dyDescent="0.25">
      <c r="A15" s="3" t="s">
        <v>49</v>
      </c>
      <c r="B15" s="3"/>
      <c r="C15" s="3"/>
      <c r="D15" s="3"/>
      <c r="E15" s="3"/>
      <c r="F15" s="3"/>
      <c r="G1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K26" sqref="K26"/>
    </sheetView>
  </sheetViews>
  <sheetFormatPr baseColWidth="10" defaultRowHeight="15" x14ac:dyDescent="0.25"/>
  <cols>
    <col min="1" max="1" width="54" customWidth="1"/>
    <col min="2" max="7" width="11.42578125" customWidth="1"/>
  </cols>
  <sheetData>
    <row r="1" spans="1:12" ht="15.75" x14ac:dyDescent="0.25">
      <c r="A1" s="13" t="s">
        <v>42</v>
      </c>
      <c r="B1" s="13"/>
      <c r="C1" s="13"/>
      <c r="D1" s="13"/>
      <c r="E1" s="13"/>
      <c r="F1" s="13"/>
      <c r="G1" s="13"/>
    </row>
    <row r="2" spans="1:12" x14ac:dyDescent="0.25">
      <c r="A2" s="8" t="s">
        <v>10</v>
      </c>
      <c r="B2" s="8"/>
      <c r="C2" s="8"/>
      <c r="D2" s="8"/>
      <c r="E2" s="8"/>
      <c r="F2" s="8"/>
      <c r="G2" s="8"/>
    </row>
    <row r="3" spans="1:12" x14ac:dyDescent="0.25">
      <c r="H3" s="12"/>
    </row>
    <row r="4" spans="1:12" ht="15.75" x14ac:dyDescent="0.25">
      <c r="A4" s="22" t="s">
        <v>9</v>
      </c>
      <c r="B4" s="24">
        <v>2010</v>
      </c>
      <c r="C4" s="24">
        <v>2011</v>
      </c>
      <c r="D4" s="24">
        <v>2012</v>
      </c>
      <c r="E4" s="24">
        <v>2013</v>
      </c>
      <c r="F4" s="24">
        <v>2014</v>
      </c>
      <c r="G4" s="24">
        <v>2015</v>
      </c>
      <c r="H4" s="15">
        <v>2016</v>
      </c>
      <c r="I4" s="15">
        <v>2017</v>
      </c>
      <c r="J4" s="24">
        <v>2018</v>
      </c>
      <c r="K4" s="40">
        <v>2019</v>
      </c>
      <c r="L4" s="40">
        <v>2020</v>
      </c>
    </row>
    <row r="5" spans="1:12" ht="15.75" x14ac:dyDescent="0.25">
      <c r="A5" s="14"/>
    </row>
    <row r="6" spans="1:12" x14ac:dyDescent="0.25">
      <c r="A6" s="7" t="s">
        <v>12</v>
      </c>
      <c r="B6" s="18">
        <v>12.8</v>
      </c>
      <c r="C6" s="18">
        <v>12.7</v>
      </c>
      <c r="D6" s="18">
        <v>12.4</v>
      </c>
      <c r="E6" s="18">
        <v>12</v>
      </c>
      <c r="F6" s="18">
        <v>12.3</v>
      </c>
      <c r="G6" s="18">
        <v>12.7</v>
      </c>
      <c r="H6" s="18">
        <v>13.2</v>
      </c>
      <c r="I6" s="18">
        <v>14</v>
      </c>
      <c r="J6" s="18">
        <v>15.7</v>
      </c>
      <c r="K6" s="18">
        <v>17.100000000000001</v>
      </c>
      <c r="L6" s="18">
        <v>18.600000000000001</v>
      </c>
    </row>
    <row r="7" spans="1:12" x14ac:dyDescent="0.25">
      <c r="A7" s="7" t="s">
        <v>25</v>
      </c>
      <c r="B7" s="18">
        <v>20</v>
      </c>
      <c r="C7" s="18">
        <v>18</v>
      </c>
      <c r="D7" s="18">
        <v>16</v>
      </c>
      <c r="E7" s="18">
        <v>14.6</v>
      </c>
      <c r="F7" s="18">
        <v>14.7</v>
      </c>
      <c r="G7" s="18">
        <v>15.1</v>
      </c>
      <c r="H7" s="18">
        <v>15.5</v>
      </c>
      <c r="I7" s="18">
        <v>16.100000000000001</v>
      </c>
      <c r="J7" s="18">
        <v>18.100000000000001</v>
      </c>
      <c r="K7" s="18">
        <v>18.899999999999999</v>
      </c>
      <c r="L7" s="18">
        <v>19.3</v>
      </c>
    </row>
    <row r="8" spans="1:12" x14ac:dyDescent="0.25">
      <c r="A8" s="7" t="s">
        <v>13</v>
      </c>
      <c r="B8" s="18">
        <v>15.1</v>
      </c>
      <c r="C8" s="18">
        <v>14.43</v>
      </c>
      <c r="D8" s="18">
        <v>14.46</v>
      </c>
      <c r="E8" s="18">
        <v>14.59</v>
      </c>
      <c r="F8" s="18">
        <v>14.8</v>
      </c>
      <c r="G8" s="18">
        <v>15.5</v>
      </c>
      <c r="H8" s="19">
        <v>16.2</v>
      </c>
      <c r="I8" s="18">
        <v>16.899999999999999</v>
      </c>
      <c r="J8" s="18">
        <v>18</v>
      </c>
      <c r="K8" s="18">
        <v>19.100000000000001</v>
      </c>
      <c r="L8" s="18">
        <v>17.8</v>
      </c>
    </row>
    <row r="9" spans="1:12" x14ac:dyDescent="0.25">
      <c r="A9" s="9"/>
      <c r="B9" s="28"/>
      <c r="C9" s="28"/>
      <c r="D9" s="28"/>
      <c r="E9" s="28"/>
      <c r="F9" s="28"/>
      <c r="G9" s="28"/>
      <c r="H9" s="10"/>
      <c r="I9" s="23"/>
      <c r="J9" s="23"/>
      <c r="K9" s="23"/>
      <c r="L9" s="23"/>
    </row>
    <row r="10" spans="1:12" x14ac:dyDescent="0.25">
      <c r="A10" s="3" t="s">
        <v>26</v>
      </c>
      <c r="B10" s="7"/>
      <c r="C10" s="7"/>
      <c r="D10" s="7"/>
      <c r="E10" s="7"/>
      <c r="F10" s="7"/>
      <c r="G10" s="7"/>
    </row>
    <row r="11" spans="1:12" x14ac:dyDescent="0.25">
      <c r="A11" s="3" t="s">
        <v>49</v>
      </c>
      <c r="B11" s="3"/>
      <c r="C11" s="3"/>
      <c r="D11" s="3"/>
      <c r="E11" s="3"/>
      <c r="F11" s="3"/>
      <c r="G11" s="3"/>
    </row>
    <row r="12" spans="1:12" x14ac:dyDescent="0.25">
      <c r="B12" s="26"/>
      <c r="C12" s="26"/>
      <c r="D12" s="26"/>
      <c r="E12" s="26"/>
      <c r="F12" s="26"/>
      <c r="G12" s="26"/>
    </row>
    <row r="13" spans="1:12" x14ac:dyDescent="0.25">
      <c r="B13" s="3"/>
      <c r="C13" s="3"/>
      <c r="D13" s="3"/>
      <c r="E13" s="3"/>
      <c r="F13" s="3"/>
      <c r="G13" s="3"/>
      <c r="I13" s="3"/>
      <c r="J13" s="3"/>
    </row>
    <row r="14" spans="1:12" x14ac:dyDescent="0.25">
      <c r="B14" s="3"/>
      <c r="C14" s="3"/>
      <c r="D14" s="3"/>
      <c r="E14" s="3"/>
      <c r="F14" s="3"/>
      <c r="G14" s="3"/>
      <c r="I14" s="3"/>
      <c r="J14" s="3"/>
    </row>
    <row r="15" spans="1:12" x14ac:dyDescent="0.25">
      <c r="B15" s="34"/>
      <c r="C15" s="34"/>
      <c r="D15" s="34"/>
      <c r="E15" s="34"/>
      <c r="F15" s="34"/>
      <c r="G15" s="34"/>
      <c r="H15" s="34"/>
      <c r="I15" s="34"/>
      <c r="J15" s="3"/>
    </row>
    <row r="16" spans="1:12" x14ac:dyDescent="0.25">
      <c r="B16" s="34"/>
      <c r="C16" s="34"/>
      <c r="D16" s="34"/>
      <c r="E16" s="34"/>
      <c r="F16" s="34"/>
      <c r="G16" s="34"/>
      <c r="H16" s="34"/>
    </row>
    <row r="17" spans="2:10" x14ac:dyDescent="0.25">
      <c r="B17" s="30"/>
      <c r="C17" s="30"/>
      <c r="D17" s="30"/>
      <c r="E17" s="30"/>
      <c r="F17" s="30"/>
      <c r="G17" s="30"/>
      <c r="H17" s="30"/>
      <c r="I17" s="30"/>
      <c r="J17" s="30"/>
    </row>
    <row r="18" spans="2:10" x14ac:dyDescent="0.25">
      <c r="B18" s="30"/>
      <c r="C18" s="30"/>
      <c r="D18" s="30"/>
      <c r="E18" s="30"/>
      <c r="F18" s="30"/>
      <c r="G18" s="30"/>
      <c r="H18" s="30"/>
      <c r="I18" s="30"/>
      <c r="J18" s="30"/>
    </row>
    <row r="19" spans="2:10" x14ac:dyDescent="0.25">
      <c r="B19" s="30"/>
      <c r="C19" s="30"/>
      <c r="D19" s="30"/>
      <c r="E19" s="30"/>
      <c r="F19" s="30"/>
      <c r="G19" s="30"/>
      <c r="H19" s="30"/>
      <c r="I19" s="30"/>
      <c r="J19"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Índice</vt:lpstr>
      <vt:lpstr>Tabla 1</vt:lpstr>
      <vt:lpstr>Tabla 2</vt:lpstr>
      <vt:lpstr>Tabla 3</vt:lpstr>
      <vt:lpstr>Tabla 4</vt:lpstr>
      <vt:lpstr>Tabla 5</vt:lpstr>
      <vt:lpstr>Tabla 6</vt:lpstr>
      <vt:lpstr>Tabla 7</vt:lpstr>
      <vt:lpstr>Tabla 8</vt:lpstr>
      <vt:lpstr>Tabla 9</vt:lpstr>
      <vt:lpstr>Tabla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msrd01 MARIA SAGRARIO RUIZ DIAZ tfno:9253 89195</cp:lastModifiedBy>
  <dcterms:created xsi:type="dcterms:W3CDTF">2017-06-23T09:59:28Z</dcterms:created>
  <dcterms:modified xsi:type="dcterms:W3CDTF">2021-05-21T05:27:06Z</dcterms:modified>
</cp:coreProperties>
</file>